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935"/>
  </bookViews>
  <sheets>
    <sheet name="BUDGET HEARING CY 2014" sheetId="1" r:id="rId1"/>
  </sheets>
  <definedNames>
    <definedName name="_xlnm.Print_Area" localSheetId="0">'BUDGET HEARING CY 2014'!$A$1:$F$79</definedName>
    <definedName name="_xlnm.Print_Titles" localSheetId="0">'BUDGET HEARING CY 2014'!$4:$7</definedName>
  </definedNames>
  <calcPr calcId="144525"/>
</workbook>
</file>

<file path=xl/calcChain.xml><?xml version="1.0" encoding="utf-8"?>
<calcChain xmlns="http://schemas.openxmlformats.org/spreadsheetml/2006/main">
  <c r="F75" i="1" l="1"/>
  <c r="E75" i="1"/>
  <c r="D75" i="1"/>
  <c r="C75" i="1"/>
  <c r="F63" i="1"/>
  <c r="E63" i="1"/>
  <c r="E54" i="1" s="1"/>
  <c r="D63" i="1"/>
  <c r="C63" i="1"/>
  <c r="F55" i="1"/>
  <c r="E55" i="1"/>
  <c r="D55" i="1"/>
  <c r="C55" i="1"/>
  <c r="C54" i="1" s="1"/>
  <c r="F54" i="1"/>
  <c r="F48" i="1"/>
  <c r="E48" i="1"/>
  <c r="D48" i="1"/>
  <c r="C48" i="1"/>
  <c r="F41" i="1"/>
  <c r="F40" i="1" s="1"/>
  <c r="E41" i="1"/>
  <c r="E40" i="1" s="1"/>
  <c r="D41" i="1"/>
  <c r="D40" i="1" s="1"/>
  <c r="C41" i="1"/>
  <c r="C40" i="1" s="1"/>
  <c r="F34" i="1"/>
  <c r="E34" i="1"/>
  <c r="D34" i="1"/>
  <c r="C34" i="1"/>
  <c r="F27" i="1"/>
  <c r="E27" i="1"/>
  <c r="E26" i="1" s="1"/>
  <c r="D27" i="1"/>
  <c r="D26" i="1" s="1"/>
  <c r="C27" i="1"/>
  <c r="C26" i="1" s="1"/>
  <c r="F26" i="1"/>
  <c r="F19" i="1"/>
  <c r="E19" i="1"/>
  <c r="D19" i="1"/>
  <c r="C19" i="1"/>
  <c r="F13" i="1"/>
  <c r="F12" i="1" s="1"/>
  <c r="E13" i="1"/>
  <c r="D13" i="1"/>
  <c r="C13" i="1"/>
  <c r="D12" i="1"/>
  <c r="F8" i="1"/>
  <c r="E8" i="1"/>
  <c r="D8" i="1"/>
  <c r="C8" i="1"/>
  <c r="F74" i="1" l="1"/>
  <c r="C73" i="1"/>
  <c r="C74" i="1"/>
  <c r="D54" i="1"/>
  <c r="D73" i="1"/>
  <c r="D74" i="1"/>
  <c r="C12" i="1"/>
  <c r="E73" i="1"/>
  <c r="E74" i="1"/>
  <c r="E12" i="1"/>
  <c r="F73" i="1"/>
  <c r="D72" i="1" l="1"/>
  <c r="F72" i="1"/>
  <c r="E72" i="1"/>
  <c r="C72" i="1"/>
</calcChain>
</file>

<file path=xl/sharedStrings.xml><?xml version="1.0" encoding="utf-8"?>
<sst xmlns="http://schemas.openxmlformats.org/spreadsheetml/2006/main" count="81" uniqueCount="67">
  <si>
    <t>BUDGET FOR CY 2015 AND ACCOMPLISHMENTS FOR CY 2013 AND  CY 2014 JANUARY TO JULY</t>
  </si>
  <si>
    <t>(SUMMARY BY CONGRESSIONAL DISTRICTS WITH NUMBER OF BENEFICIARIES AND FUNDING EXPOSURES)</t>
  </si>
  <si>
    <t>LOCATION BY</t>
  </si>
  <si>
    <t>MUNICIPAL/</t>
  </si>
  <si>
    <t>ACCOMPLISHMENTS CY 2013</t>
  </si>
  <si>
    <t>ACCOMPLISHMENTS</t>
  </si>
  <si>
    <t>CONGRESSIONAL</t>
  </si>
  <si>
    <t>JAN.-JULY CY 2014</t>
  </si>
  <si>
    <t>DISTRICT</t>
  </si>
  <si>
    <t>BENEFICIARIES</t>
  </si>
  <si>
    <t>FUNDING EXPOSURE</t>
  </si>
  <si>
    <t>DAVAO CITY</t>
  </si>
  <si>
    <t xml:space="preserve">     DISTRICT I</t>
  </si>
  <si>
    <t xml:space="preserve">     DISTRICT II</t>
  </si>
  <si>
    <t xml:space="preserve">     DISTRICT III</t>
  </si>
  <si>
    <t>COMVAL</t>
  </si>
  <si>
    <t>Compostela</t>
  </si>
  <si>
    <t>Maragusan</t>
  </si>
  <si>
    <t>Monkayo</t>
  </si>
  <si>
    <t>Montevista</t>
  </si>
  <si>
    <t>New Bataan</t>
  </si>
  <si>
    <t>Laak</t>
  </si>
  <si>
    <t>Mabini</t>
  </si>
  <si>
    <t>Maco</t>
  </si>
  <si>
    <t>Mawab</t>
  </si>
  <si>
    <t>Nabunturan</t>
  </si>
  <si>
    <t>Pantukan</t>
  </si>
  <si>
    <t>DAVAO NORTE</t>
  </si>
  <si>
    <t>Asuncion</t>
  </si>
  <si>
    <t>Tagum City</t>
  </si>
  <si>
    <t>Kapalong</t>
  </si>
  <si>
    <t>New Corella</t>
  </si>
  <si>
    <t>San Isidro</t>
  </si>
  <si>
    <t>Talaingod</t>
  </si>
  <si>
    <t>Dujali</t>
  </si>
  <si>
    <t>Carmen</t>
  </si>
  <si>
    <t>Panabo City</t>
  </si>
  <si>
    <t>IGACOS</t>
  </si>
  <si>
    <t>Sto. Tomas</t>
  </si>
  <si>
    <t>DAVAO ORIENTAL</t>
  </si>
  <si>
    <t>Baganga</t>
  </si>
  <si>
    <t>Boston</t>
  </si>
  <si>
    <t>Caraga</t>
  </si>
  <si>
    <t>Cateel</t>
  </si>
  <si>
    <t>Manay</t>
  </si>
  <si>
    <t>Tarragona</t>
  </si>
  <si>
    <t>Banaybanay</t>
  </si>
  <si>
    <t>Mati</t>
  </si>
  <si>
    <t>Gov. Gen</t>
  </si>
  <si>
    <t>Lupon</t>
  </si>
  <si>
    <t>DAVAO SUR</t>
  </si>
  <si>
    <t>Bansalan</t>
  </si>
  <si>
    <t>Digos City</t>
  </si>
  <si>
    <t>Hagonoy</t>
  </si>
  <si>
    <t>Magsaysay</t>
  </si>
  <si>
    <t>Matanao</t>
  </si>
  <si>
    <t>Padada</t>
  </si>
  <si>
    <t>Sta. Cruz</t>
  </si>
  <si>
    <t>Don Marcelino</t>
  </si>
  <si>
    <t>Jose Abad Santos</t>
  </si>
  <si>
    <t>Kiblawan</t>
  </si>
  <si>
    <t>Malalag</t>
  </si>
  <si>
    <t>Malita</t>
  </si>
  <si>
    <t>Sta. Maria</t>
  </si>
  <si>
    <t>Sarangani</t>
  </si>
  <si>
    <t>Sulop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</si>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</sst>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2"/>
      <color rgb="FF000000"/>
      <name val="Arial Narrow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</cellStyleXfs>
  <cellXfs count="63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3" fillId="0" borderId="0" xfId="0" quotePrefix="1" applyFont="1" applyAlignment="1"/>
    <xf numFmtId="164" fontId="7" fillId="0" borderId="20" xfId="1" applyNumberFormat="1" applyFont="1" applyBorder="1" applyAlignment="1">
      <alignment horizontal="center" vertical="center"/>
    </xf>
    <xf numFmtId="164" fontId="7" fillId="0" borderId="21" xfId="1" applyNumberFormat="1" applyFont="1" applyBorder="1" applyAlignment="1">
      <alignment horizontal="center" vertical="center"/>
    </xf>
    <xf numFmtId="0" fontId="2" fillId="2" borderId="22" xfId="0" applyFont="1" applyFill="1" applyBorder="1"/>
    <xf numFmtId="0" fontId="2" fillId="2" borderId="6" xfId="0" applyFont="1" applyFill="1" applyBorder="1"/>
    <xf numFmtId="164" fontId="2" fillId="2" borderId="7" xfId="1" applyNumberFormat="1" applyFont="1" applyFill="1" applyBorder="1" applyAlignment="1">
      <alignment horizontal="right"/>
    </xf>
    <xf numFmtId="164" fontId="2" fillId="2" borderId="4" xfId="1" applyNumberFormat="1" applyFont="1" applyFill="1" applyBorder="1" applyAlignment="1">
      <alignment horizontal="right"/>
    </xf>
    <xf numFmtId="0" fontId="2" fillId="2" borderId="0" xfId="0" applyFont="1" applyFill="1"/>
    <xf numFmtId="0" fontId="3" fillId="0" borderId="24" xfId="0" applyFont="1" applyBorder="1"/>
    <xf numFmtId="0" fontId="3" fillId="0" borderId="17" xfId="0" applyFont="1" applyBorder="1"/>
    <xf numFmtId="164" fontId="4" fillId="0" borderId="14" xfId="1" applyNumberFormat="1" applyFont="1" applyBorder="1" applyAlignment="1">
      <alignment horizontal="right"/>
    </xf>
    <xf numFmtId="164" fontId="4" fillId="0" borderId="12" xfId="1" applyNumberFormat="1" applyFont="1" applyBorder="1" applyAlignment="1">
      <alignment horizontal="right"/>
    </xf>
    <xf numFmtId="0" fontId="2" fillId="2" borderId="24" xfId="0" applyFont="1" applyFill="1" applyBorder="1"/>
    <xf numFmtId="0" fontId="2" fillId="2" borderId="17" xfId="0" applyFont="1" applyFill="1" applyBorder="1"/>
    <xf numFmtId="164" fontId="2" fillId="2" borderId="14" xfId="1" applyNumberFormat="1" applyFont="1" applyFill="1" applyBorder="1" applyAlignment="1">
      <alignment horizontal="right"/>
    </xf>
    <xf numFmtId="164" fontId="2" fillId="2" borderId="12" xfId="1" applyNumberFormat="1" applyFont="1" applyFill="1" applyBorder="1" applyAlignment="1">
      <alignment horizontal="right"/>
    </xf>
    <xf numFmtId="0" fontId="3" fillId="0" borderId="24" xfId="2" applyFont="1" applyBorder="1"/>
    <xf numFmtId="0" fontId="3" fillId="0" borderId="17" xfId="2" applyFont="1" applyBorder="1"/>
    <xf numFmtId="4" fontId="3" fillId="0" borderId="12" xfId="0" applyNumberFormat="1" applyFont="1" applyFill="1" applyBorder="1" applyAlignment="1">
      <alignment horizontal="right" wrapText="1" readingOrder="1"/>
    </xf>
    <xf numFmtId="4" fontId="9" fillId="0" borderId="12" xfId="0" applyNumberFormat="1" applyFont="1" applyFill="1" applyBorder="1" applyAlignment="1">
      <alignment horizontal="right" wrapText="1" readingOrder="1"/>
    </xf>
    <xf numFmtId="164" fontId="3" fillId="0" borderId="12" xfId="1" applyNumberFormat="1" applyFont="1" applyBorder="1" applyAlignment="1">
      <alignment horizontal="right"/>
    </xf>
    <xf numFmtId="0" fontId="3" fillId="0" borderId="17" xfId="3" applyFont="1" applyBorder="1"/>
    <xf numFmtId="164" fontId="4" fillId="0" borderId="12" xfId="1" applyNumberFormat="1" applyFont="1" applyFill="1" applyBorder="1" applyAlignment="1">
      <alignment horizontal="right"/>
    </xf>
    <xf numFmtId="0" fontId="3" fillId="0" borderId="25" xfId="0" applyFont="1" applyBorder="1"/>
    <xf numFmtId="0" fontId="3" fillId="0" borderId="26" xfId="3" applyFont="1" applyBorder="1"/>
    <xf numFmtId="4" fontId="3" fillId="0" borderId="21" xfId="0" applyNumberFormat="1" applyFont="1" applyBorder="1" applyAlignment="1">
      <alignment horizontal="right" readingOrder="1"/>
    </xf>
    <xf numFmtId="0" fontId="2" fillId="2" borderId="27" xfId="0" applyFont="1" applyFill="1" applyBorder="1"/>
    <xf numFmtId="0" fontId="2" fillId="2" borderId="16" xfId="0" applyFont="1" applyFill="1" applyBorder="1"/>
    <xf numFmtId="164" fontId="2" fillId="2" borderId="23" xfId="1" applyNumberFormat="1" applyFont="1" applyFill="1" applyBorder="1" applyAlignment="1">
      <alignment horizontal="right"/>
    </xf>
    <xf numFmtId="164" fontId="2" fillId="2" borderId="15" xfId="1" applyNumberFormat="1" applyFont="1" applyFill="1" applyBorder="1" applyAlignment="1">
      <alignment horizontal="right"/>
    </xf>
    <xf numFmtId="0" fontId="3" fillId="0" borderId="17" xfId="4" applyFont="1" applyBorder="1"/>
    <xf numFmtId="164" fontId="3" fillId="0" borderId="12" xfId="1" applyNumberFormat="1" applyFont="1" applyFill="1" applyBorder="1" applyAlignment="1">
      <alignment horizontal="right"/>
    </xf>
    <xf numFmtId="4" fontId="3" fillId="0" borderId="12" xfId="0" applyNumberFormat="1" applyFont="1" applyFill="1" applyBorder="1"/>
    <xf numFmtId="0" fontId="3" fillId="0" borderId="17" xfId="5" applyFont="1" applyBorder="1"/>
    <xf numFmtId="0" fontId="2" fillId="2" borderId="25" xfId="0" applyFont="1" applyFill="1" applyBorder="1"/>
    <xf numFmtId="0" fontId="2" fillId="2" borderId="26" xfId="0" applyFont="1" applyFill="1" applyBorder="1"/>
    <xf numFmtId="164" fontId="2" fillId="2" borderId="20" xfId="1" applyNumberFormat="1" applyFont="1" applyFill="1" applyBorder="1" applyAlignment="1">
      <alignment horizontal="right"/>
    </xf>
    <xf numFmtId="164" fontId="2" fillId="2" borderId="21" xfId="1" applyNumberFormat="1" applyFont="1" applyFill="1" applyBorder="1" applyAlignment="1">
      <alignment horizontal="right"/>
    </xf>
    <xf numFmtId="0" fontId="4" fillId="0" borderId="0" xfId="0" applyFont="1" applyBorder="1"/>
    <xf numFmtId="0" fontId="4" fillId="0" borderId="0" xfId="0" applyFont="1" applyFill="1" applyBorder="1"/>
    <xf numFmtId="164" fontId="4" fillId="0" borderId="0" xfId="1" applyNumberFormat="1" applyFont="1" applyFill="1" applyBorder="1"/>
    <xf numFmtId="164" fontId="4" fillId="0" borderId="0" xfId="1" applyNumberFormat="1" applyFont="1" applyBorder="1"/>
    <xf numFmtId="164" fontId="7" fillId="0" borderId="10" xfId="1" applyNumberFormat="1" applyFont="1" applyBorder="1" applyAlignment="1">
      <alignment horizontal="center" vertical="center" wrapText="1"/>
    </xf>
    <xf numFmtId="164" fontId="5" fillId="0" borderId="11" xfId="1" applyNumberFormat="1" applyFont="1" applyBorder="1" applyAlignment="1">
      <alignment horizontal="center" vertical="center" wrapText="1"/>
    </xf>
    <xf numFmtId="164" fontId="5" fillId="0" borderId="15" xfId="1" applyNumberFormat="1" applyFont="1" applyBorder="1" applyAlignment="1">
      <alignment horizontal="center" vertical="center" wrapText="1"/>
    </xf>
    <xf numFmtId="164" fontId="5" fillId="0" borderId="16" xfId="1" applyNumberFormat="1" applyFont="1" applyBorder="1" applyAlignment="1">
      <alignment horizontal="center" vertical="center" wrapText="1"/>
    </xf>
    <xf numFmtId="164" fontId="7" fillId="0" borderId="12" xfId="1" applyNumberFormat="1" applyFont="1" applyBorder="1" applyAlignment="1">
      <alignment horizontal="center"/>
    </xf>
    <xf numFmtId="164" fontId="7" fillId="0" borderId="13" xfId="1" applyNumberFormat="1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4" fontId="7" fillId="0" borderId="17" xfId="1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6" fillId="0" borderId="5" xfId="1" applyNumberFormat="1" applyFont="1" applyBorder="1" applyAlignment="1">
      <alignment horizontal="left"/>
    </xf>
    <xf numFmtId="164" fontId="6" fillId="0" borderId="6" xfId="1" applyNumberFormat="1" applyFont="1" applyBorder="1" applyAlignment="1">
      <alignment horizontal="left"/>
    </xf>
  </cellXfs>
  <cellStyles count="10">
    <cellStyle name="Comma" xfId="1" builtinId="3"/>
    <cellStyle name="Comma 3" xfId="6"/>
    <cellStyle name="Comma 4" xfId="7"/>
    <cellStyle name="Comma 5" xfId="8"/>
    <cellStyle name="Excel Built-in Normal" xfId="9"/>
    <cellStyle name="Normal" xfId="0" builtinId="0"/>
    <cellStyle name="Normal 3" xfId="2"/>
    <cellStyle name="Normal 4" xfId="3"/>
    <cellStyle name="Normal 5" xfId="4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showGridLines="0" tabSelected="1" view="pageBreakPreview" zoomScale="90" zoomScaleNormal="70" zoomScaleSheetLayoutView="90" workbookViewId="0">
      <selection activeCell="D10" sqref="D10"/>
    </sheetView>
  </sheetViews>
  <sheetFormatPr defaultRowHeight="15.75" x14ac:dyDescent="0.25"/>
  <cols>
    <col min="1" max="1" width="3.7109375" style="41" customWidth="1"/>
    <col min="2" max="2" width="22.5703125" style="41" customWidth="1"/>
    <col min="3" max="3" width="14.7109375" style="41" customWidth="1"/>
    <col min="4" max="4" width="18.7109375" style="44" customWidth="1"/>
    <col min="5" max="5" width="14.7109375" style="41" customWidth="1"/>
    <col min="6" max="6" width="18.7109375" style="41" customWidth="1"/>
    <col min="7" max="16384" width="9.140625" style="2"/>
  </cols>
  <sheetData>
    <row r="1" spans="1:13" x14ac:dyDescent="0.25">
      <c r="A1" s="56" t="s">
        <v>0</v>
      </c>
      <c r="B1" s="56"/>
      <c r="C1" s="56"/>
      <c r="D1" s="56"/>
      <c r="E1" s="56"/>
      <c r="F1" s="56"/>
      <c r="G1" s="1"/>
      <c r="H1" s="1"/>
      <c r="I1" s="1"/>
      <c r="J1" s="1"/>
      <c r="K1" s="1"/>
      <c r="L1" s="1"/>
      <c r="M1" s="1"/>
    </row>
    <row r="2" spans="1:13" x14ac:dyDescent="0.25">
      <c r="A2" s="57" t="s">
        <v>1</v>
      </c>
      <c r="B2" s="57"/>
      <c r="C2" s="57"/>
      <c r="D2" s="57"/>
      <c r="E2" s="57"/>
      <c r="F2" s="57"/>
      <c r="G2" s="3"/>
      <c r="H2" s="3"/>
      <c r="I2" s="3"/>
      <c r="J2" s="3"/>
      <c r="K2" s="3"/>
      <c r="L2" s="3"/>
      <c r="M2" s="3"/>
    </row>
    <row r="3" spans="1:13" ht="16.5" thickBot="1" x14ac:dyDescent="0.3">
      <c r="A3" s="58"/>
      <c r="B3" s="58"/>
      <c r="C3" s="58"/>
      <c r="D3" s="58"/>
      <c r="E3" s="58"/>
      <c r="F3" s="58"/>
    </row>
    <row r="4" spans="1:13" ht="15" customHeight="1" x14ac:dyDescent="0.25">
      <c r="A4" s="59" t="s">
        <v>2</v>
      </c>
      <c r="B4" s="60"/>
      <c r="C4" s="61"/>
      <c r="D4" s="61"/>
      <c r="E4" s="61"/>
      <c r="F4" s="62"/>
    </row>
    <row r="5" spans="1:13" ht="15" customHeight="1" x14ac:dyDescent="0.25">
      <c r="A5" s="51" t="s">
        <v>3</v>
      </c>
      <c r="B5" s="52"/>
      <c r="C5" s="45" t="s">
        <v>4</v>
      </c>
      <c r="D5" s="46"/>
      <c r="E5" s="49" t="s">
        <v>5</v>
      </c>
      <c r="F5" s="50"/>
    </row>
    <row r="6" spans="1:13" ht="15" customHeight="1" x14ac:dyDescent="0.25">
      <c r="A6" s="51" t="s">
        <v>6</v>
      </c>
      <c r="B6" s="52"/>
      <c r="C6" s="47"/>
      <c r="D6" s="48"/>
      <c r="E6" s="49" t="s">
        <v>7</v>
      </c>
      <c r="F6" s="53"/>
    </row>
    <row r="7" spans="1:13" ht="15.75" customHeight="1" thickBot="1" x14ac:dyDescent="0.3">
      <c r="A7" s="54" t="s">
        <v>8</v>
      </c>
      <c r="B7" s="55"/>
      <c r="C7" s="4" t="s">
        <v>9</v>
      </c>
      <c r="D7" s="4" t="s">
        <v>10</v>
      </c>
      <c r="E7" s="4" t="s">
        <v>9</v>
      </c>
      <c r="F7" s="5" t="s">
        <v>10</v>
      </c>
    </row>
    <row r="8" spans="1:13" s="10" customFormat="1" ht="15.75" customHeight="1" x14ac:dyDescent="0.25">
      <c r="A8" s="6" t="s">
        <v>11</v>
      </c>
      <c r="B8" s="7"/>
      <c r="C8" s="8">
        <f t="shared" ref="C8:F8" si="0">+C9+C10+C11</f>
        <v>880</v>
      </c>
      <c r="D8" s="8">
        <f t="shared" si="0"/>
        <v>5278500</v>
      </c>
      <c r="E8" s="8">
        <f t="shared" si="0"/>
        <v>80</v>
      </c>
      <c r="F8" s="9">
        <f t="shared" si="0"/>
        <v>238500</v>
      </c>
    </row>
    <row r="9" spans="1:13" x14ac:dyDescent="0.25">
      <c r="A9" s="11" t="s">
        <v>12</v>
      </c>
      <c r="B9" s="12"/>
      <c r="C9" s="13">
        <v>209</v>
      </c>
      <c r="D9" s="13">
        <v>1254000</v>
      </c>
      <c r="E9" s="13">
        <v>12</v>
      </c>
      <c r="F9" s="14">
        <v>36000</v>
      </c>
    </row>
    <row r="10" spans="1:13" x14ac:dyDescent="0.25">
      <c r="A10" s="11" t="s">
        <v>13</v>
      </c>
      <c r="B10" s="12"/>
      <c r="C10" s="13">
        <v>285</v>
      </c>
      <c r="D10" s="13">
        <v>1710000</v>
      </c>
      <c r="E10" s="13">
        <v>21</v>
      </c>
      <c r="F10" s="14">
        <v>63000</v>
      </c>
    </row>
    <row r="11" spans="1:13" x14ac:dyDescent="0.25">
      <c r="A11" s="11" t="s">
        <v>14</v>
      </c>
      <c r="B11" s="12"/>
      <c r="C11" s="13">
        <v>386</v>
      </c>
      <c r="D11" s="13">
        <v>2314500</v>
      </c>
      <c r="E11" s="13">
        <v>47</v>
      </c>
      <c r="F11" s="14">
        <v>139500</v>
      </c>
    </row>
    <row r="12" spans="1:13" s="10" customFormat="1" x14ac:dyDescent="0.25">
      <c r="A12" s="15" t="s">
        <v>15</v>
      </c>
      <c r="B12" s="16"/>
      <c r="C12" s="17">
        <f t="shared" ref="C12:F12" si="1">+C13+C19</f>
        <v>3460</v>
      </c>
      <c r="D12" s="17">
        <f t="shared" si="1"/>
        <v>17835000</v>
      </c>
      <c r="E12" s="17">
        <f t="shared" si="1"/>
        <v>198</v>
      </c>
      <c r="F12" s="18">
        <f t="shared" si="1"/>
        <v>646500</v>
      </c>
    </row>
    <row r="13" spans="1:13" s="10" customFormat="1" x14ac:dyDescent="0.25">
      <c r="A13" s="15" t="s">
        <v>12</v>
      </c>
      <c r="B13" s="16"/>
      <c r="C13" s="17">
        <f t="shared" ref="C13:F13" si="2">SUM(C14:C18)</f>
        <v>1520</v>
      </c>
      <c r="D13" s="17">
        <f t="shared" si="2"/>
        <v>7489500</v>
      </c>
      <c r="E13" s="17">
        <f t="shared" si="2"/>
        <v>54</v>
      </c>
      <c r="F13" s="18">
        <f t="shared" si="2"/>
        <v>196500</v>
      </c>
    </row>
    <row r="14" spans="1:13" x14ac:dyDescent="0.25">
      <c r="A14" s="19"/>
      <c r="B14" s="20" t="s">
        <v>16</v>
      </c>
      <c r="C14" s="13">
        <v>321</v>
      </c>
      <c r="D14" s="13">
        <v>1605000</v>
      </c>
      <c r="E14" s="13">
        <v>22</v>
      </c>
      <c r="F14" s="21">
        <v>100500</v>
      </c>
    </row>
    <row r="15" spans="1:13" x14ac:dyDescent="0.25">
      <c r="A15" s="19"/>
      <c r="B15" s="20" t="s">
        <v>17</v>
      </c>
      <c r="C15" s="13">
        <v>303</v>
      </c>
      <c r="D15" s="13">
        <v>1441500</v>
      </c>
      <c r="E15" s="13">
        <v>0</v>
      </c>
      <c r="F15" s="22">
        <v>0</v>
      </c>
    </row>
    <row r="16" spans="1:13" x14ac:dyDescent="0.25">
      <c r="A16" s="19"/>
      <c r="B16" s="20" t="s">
        <v>18</v>
      </c>
      <c r="C16" s="13">
        <v>351</v>
      </c>
      <c r="D16" s="13">
        <v>1776000</v>
      </c>
      <c r="E16" s="13">
        <v>0</v>
      </c>
      <c r="F16" s="22">
        <v>0</v>
      </c>
    </row>
    <row r="17" spans="1:6" x14ac:dyDescent="0.25">
      <c r="A17" s="19"/>
      <c r="B17" s="20" t="s">
        <v>19</v>
      </c>
      <c r="C17" s="13">
        <v>307</v>
      </c>
      <c r="D17" s="13">
        <v>1458000</v>
      </c>
      <c r="E17" s="13">
        <v>0</v>
      </c>
      <c r="F17" s="14">
        <v>0</v>
      </c>
    </row>
    <row r="18" spans="1:6" x14ac:dyDescent="0.25">
      <c r="A18" s="19"/>
      <c r="B18" s="20" t="s">
        <v>20</v>
      </c>
      <c r="C18" s="13">
        <v>238</v>
      </c>
      <c r="D18" s="13">
        <v>1209000</v>
      </c>
      <c r="E18" s="13">
        <v>32</v>
      </c>
      <c r="F18" s="14">
        <v>96000</v>
      </c>
    </row>
    <row r="19" spans="1:6" s="10" customFormat="1" x14ac:dyDescent="0.25">
      <c r="A19" s="15" t="s">
        <v>13</v>
      </c>
      <c r="B19" s="16"/>
      <c r="C19" s="17">
        <f>SUM(C20:C25)</f>
        <v>1940</v>
      </c>
      <c r="D19" s="17">
        <f>D20+D21+D22+D23+D24+D25</f>
        <v>10345500</v>
      </c>
      <c r="E19" s="17">
        <f>SUM(E20:E25)</f>
        <v>144</v>
      </c>
      <c r="F19" s="18">
        <f>SUM(F20:F25)</f>
        <v>450000</v>
      </c>
    </row>
    <row r="20" spans="1:6" x14ac:dyDescent="0.25">
      <c r="A20" s="19"/>
      <c r="B20" s="20" t="s">
        <v>21</v>
      </c>
      <c r="C20" s="13">
        <v>446</v>
      </c>
      <c r="D20" s="13">
        <v>2599500</v>
      </c>
      <c r="E20" s="13">
        <v>56</v>
      </c>
      <c r="F20" s="23">
        <v>168000</v>
      </c>
    </row>
    <row r="21" spans="1:6" x14ac:dyDescent="0.25">
      <c r="A21" s="19"/>
      <c r="B21" s="20" t="s">
        <v>22</v>
      </c>
      <c r="C21" s="13">
        <v>200</v>
      </c>
      <c r="D21" s="13">
        <v>1018500</v>
      </c>
      <c r="E21" s="13">
        <v>22</v>
      </c>
      <c r="F21" s="23">
        <v>84000</v>
      </c>
    </row>
    <row r="22" spans="1:6" x14ac:dyDescent="0.25">
      <c r="A22" s="19"/>
      <c r="B22" s="20" t="s">
        <v>23</v>
      </c>
      <c r="C22" s="13">
        <v>376</v>
      </c>
      <c r="D22" s="13">
        <v>1968000</v>
      </c>
      <c r="E22" s="13">
        <v>0</v>
      </c>
      <c r="F22" s="13">
        <v>0</v>
      </c>
    </row>
    <row r="23" spans="1:6" x14ac:dyDescent="0.25">
      <c r="A23" s="19"/>
      <c r="B23" s="20" t="s">
        <v>24</v>
      </c>
      <c r="C23" s="13">
        <v>229</v>
      </c>
      <c r="D23" s="13">
        <v>1104000</v>
      </c>
      <c r="E23" s="13">
        <v>34</v>
      </c>
      <c r="F23" s="23">
        <v>102000</v>
      </c>
    </row>
    <row r="24" spans="1:6" x14ac:dyDescent="0.25">
      <c r="A24" s="19"/>
      <c r="B24" s="20" t="s">
        <v>25</v>
      </c>
      <c r="C24" s="13">
        <v>400</v>
      </c>
      <c r="D24" s="13">
        <v>2034000</v>
      </c>
      <c r="E24" s="13">
        <v>0</v>
      </c>
      <c r="F24" s="13">
        <v>0</v>
      </c>
    </row>
    <row r="25" spans="1:6" x14ac:dyDescent="0.25">
      <c r="A25" s="19"/>
      <c r="B25" s="20" t="s">
        <v>26</v>
      </c>
      <c r="C25" s="13">
        <v>289</v>
      </c>
      <c r="D25" s="13">
        <v>1621500</v>
      </c>
      <c r="E25" s="13">
        <v>32</v>
      </c>
      <c r="F25" s="14">
        <v>96000</v>
      </c>
    </row>
    <row r="26" spans="1:6" s="10" customFormat="1" x14ac:dyDescent="0.25">
      <c r="A26" s="15" t="s">
        <v>27</v>
      </c>
      <c r="B26" s="16"/>
      <c r="C26" s="17">
        <f t="shared" ref="C26:F26" si="3">+C27+C34</f>
        <v>3716</v>
      </c>
      <c r="D26" s="17">
        <f t="shared" si="3"/>
        <v>19378500</v>
      </c>
      <c r="E26" s="17">
        <f t="shared" si="3"/>
        <v>184</v>
      </c>
      <c r="F26" s="18">
        <f t="shared" si="3"/>
        <v>580500</v>
      </c>
    </row>
    <row r="27" spans="1:6" s="10" customFormat="1" x14ac:dyDescent="0.25">
      <c r="A27" s="15" t="s">
        <v>12</v>
      </c>
      <c r="B27" s="16"/>
      <c r="C27" s="17">
        <f t="shared" ref="C27:F27" si="4">SUM(C28:C33)</f>
        <v>1774</v>
      </c>
      <c r="D27" s="17">
        <f t="shared" si="4"/>
        <v>9487500</v>
      </c>
      <c r="E27" s="17">
        <f t="shared" si="4"/>
        <v>84</v>
      </c>
      <c r="F27" s="18">
        <f t="shared" si="4"/>
        <v>277500</v>
      </c>
    </row>
    <row r="28" spans="1:6" x14ac:dyDescent="0.25">
      <c r="A28" s="11"/>
      <c r="B28" s="24" t="s">
        <v>28</v>
      </c>
      <c r="C28" s="13">
        <v>373</v>
      </c>
      <c r="D28" s="13">
        <v>2017500</v>
      </c>
      <c r="E28" s="13">
        <v>0</v>
      </c>
      <c r="F28" s="13">
        <v>0</v>
      </c>
    </row>
    <row r="29" spans="1:6" x14ac:dyDescent="0.25">
      <c r="A29" s="11"/>
      <c r="B29" s="24" t="s">
        <v>29</v>
      </c>
      <c r="C29" s="13">
        <v>397</v>
      </c>
      <c r="D29" s="13">
        <v>2301000</v>
      </c>
      <c r="E29" s="13">
        <v>0</v>
      </c>
      <c r="F29" s="13">
        <v>0</v>
      </c>
    </row>
    <row r="30" spans="1:6" x14ac:dyDescent="0.25">
      <c r="A30" s="11"/>
      <c r="B30" s="24" t="s">
        <v>30</v>
      </c>
      <c r="C30" s="13">
        <v>286</v>
      </c>
      <c r="D30" s="13">
        <v>1456500</v>
      </c>
      <c r="E30" s="13">
        <v>27</v>
      </c>
      <c r="F30" s="23">
        <v>81000</v>
      </c>
    </row>
    <row r="31" spans="1:6" x14ac:dyDescent="0.25">
      <c r="A31" s="11"/>
      <c r="B31" s="24" t="s">
        <v>31</v>
      </c>
      <c r="C31" s="13">
        <v>323</v>
      </c>
      <c r="D31" s="13">
        <v>1597500</v>
      </c>
      <c r="E31" s="13">
        <v>47</v>
      </c>
      <c r="F31" s="25">
        <v>139500</v>
      </c>
    </row>
    <row r="32" spans="1:6" x14ac:dyDescent="0.25">
      <c r="A32" s="11"/>
      <c r="B32" s="24" t="s">
        <v>32</v>
      </c>
      <c r="C32" s="13">
        <v>235</v>
      </c>
      <c r="D32" s="13">
        <v>1221000</v>
      </c>
      <c r="E32" s="13">
        <v>0</v>
      </c>
      <c r="F32" s="13">
        <v>0</v>
      </c>
    </row>
    <row r="33" spans="1:6" x14ac:dyDescent="0.25">
      <c r="A33" s="11"/>
      <c r="B33" s="24" t="s">
        <v>33</v>
      </c>
      <c r="C33" s="13">
        <v>160</v>
      </c>
      <c r="D33" s="13">
        <v>894000</v>
      </c>
      <c r="E33" s="13">
        <v>10</v>
      </c>
      <c r="F33" s="23">
        <v>57000</v>
      </c>
    </row>
    <row r="34" spans="1:6" s="10" customFormat="1" x14ac:dyDescent="0.25">
      <c r="A34" s="15" t="s">
        <v>13</v>
      </c>
      <c r="B34" s="16"/>
      <c r="C34" s="17">
        <f t="shared" ref="C34:F34" si="5">SUM(C35:C39)</f>
        <v>1942</v>
      </c>
      <c r="D34" s="17">
        <f t="shared" si="5"/>
        <v>9891000</v>
      </c>
      <c r="E34" s="17">
        <f t="shared" si="5"/>
        <v>100</v>
      </c>
      <c r="F34" s="18">
        <f t="shared" si="5"/>
        <v>303000</v>
      </c>
    </row>
    <row r="35" spans="1:6" x14ac:dyDescent="0.25">
      <c r="A35" s="11"/>
      <c r="B35" s="24" t="s">
        <v>34</v>
      </c>
      <c r="C35" s="13">
        <v>146</v>
      </c>
      <c r="D35" s="13">
        <v>771000</v>
      </c>
      <c r="E35" s="13">
        <v>12</v>
      </c>
      <c r="F35" s="14">
        <v>39000</v>
      </c>
    </row>
    <row r="36" spans="1:6" x14ac:dyDescent="0.25">
      <c r="A36" s="11"/>
      <c r="B36" s="24" t="s">
        <v>35</v>
      </c>
      <c r="C36" s="13">
        <v>287</v>
      </c>
      <c r="D36" s="13">
        <v>1483500</v>
      </c>
      <c r="E36" s="13"/>
      <c r="F36" s="14"/>
    </row>
    <row r="37" spans="1:6" x14ac:dyDescent="0.25">
      <c r="A37" s="11"/>
      <c r="B37" s="24" t="s">
        <v>36</v>
      </c>
      <c r="C37" s="13">
        <v>361</v>
      </c>
      <c r="D37" s="13">
        <v>1953000</v>
      </c>
      <c r="E37" s="13">
        <v>48</v>
      </c>
      <c r="F37" s="23">
        <v>144000</v>
      </c>
    </row>
    <row r="38" spans="1:6" x14ac:dyDescent="0.25">
      <c r="A38" s="11"/>
      <c r="B38" s="24" t="s">
        <v>37</v>
      </c>
      <c r="C38" s="13">
        <v>801</v>
      </c>
      <c r="D38" s="13">
        <v>4027500</v>
      </c>
      <c r="E38" s="13">
        <v>0</v>
      </c>
      <c r="F38" s="23">
        <v>0</v>
      </c>
    </row>
    <row r="39" spans="1:6" ht="16.5" thickBot="1" x14ac:dyDescent="0.3">
      <c r="A39" s="26"/>
      <c r="B39" s="27" t="s">
        <v>38</v>
      </c>
      <c r="C39" s="13">
        <v>347</v>
      </c>
      <c r="D39" s="13">
        <v>1656000</v>
      </c>
      <c r="E39" s="13">
        <v>40</v>
      </c>
      <c r="F39" s="28">
        <v>120000</v>
      </c>
    </row>
    <row r="40" spans="1:6" s="10" customFormat="1" x14ac:dyDescent="0.25">
      <c r="A40" s="29" t="s">
        <v>39</v>
      </c>
      <c r="B40" s="30"/>
      <c r="C40" s="31">
        <f t="shared" ref="C40:F40" si="6">+C41+C48</f>
        <v>3313</v>
      </c>
      <c r="D40" s="31">
        <f t="shared" si="6"/>
        <v>16708500</v>
      </c>
      <c r="E40" s="31">
        <f t="shared" si="6"/>
        <v>289</v>
      </c>
      <c r="F40" s="32">
        <f t="shared" si="6"/>
        <v>1054500</v>
      </c>
    </row>
    <row r="41" spans="1:6" s="10" customFormat="1" x14ac:dyDescent="0.25">
      <c r="A41" s="15" t="s">
        <v>12</v>
      </c>
      <c r="B41" s="16"/>
      <c r="C41" s="17">
        <f t="shared" ref="C41:F41" si="7">SUM(C42:C47)</f>
        <v>1210</v>
      </c>
      <c r="D41" s="17">
        <f t="shared" si="7"/>
        <v>6169500</v>
      </c>
      <c r="E41" s="17">
        <f t="shared" si="7"/>
        <v>79</v>
      </c>
      <c r="F41" s="18">
        <f t="shared" si="7"/>
        <v>421500</v>
      </c>
    </row>
    <row r="42" spans="1:6" x14ac:dyDescent="0.25">
      <c r="A42" s="11"/>
      <c r="B42" s="33" t="s">
        <v>40</v>
      </c>
      <c r="C42" s="13">
        <v>292</v>
      </c>
      <c r="D42" s="13">
        <v>1498500</v>
      </c>
      <c r="E42" s="13">
        <v>27</v>
      </c>
      <c r="F42" s="23">
        <v>157500</v>
      </c>
    </row>
    <row r="43" spans="1:6" x14ac:dyDescent="0.25">
      <c r="A43" s="11"/>
      <c r="B43" s="33" t="s">
        <v>41</v>
      </c>
      <c r="C43" s="13">
        <v>140</v>
      </c>
      <c r="D43" s="13">
        <v>678000</v>
      </c>
      <c r="E43" s="13">
        <v>11</v>
      </c>
      <c r="F43" s="23">
        <v>54000</v>
      </c>
    </row>
    <row r="44" spans="1:6" x14ac:dyDescent="0.25">
      <c r="A44" s="11"/>
      <c r="B44" s="33" t="s">
        <v>42</v>
      </c>
      <c r="C44" s="13">
        <v>194</v>
      </c>
      <c r="D44" s="13">
        <v>1024500</v>
      </c>
      <c r="E44" s="13">
        <v>0</v>
      </c>
      <c r="F44" s="23">
        <v>0</v>
      </c>
    </row>
    <row r="45" spans="1:6" x14ac:dyDescent="0.25">
      <c r="A45" s="11"/>
      <c r="B45" s="33" t="s">
        <v>43</v>
      </c>
      <c r="C45" s="13">
        <v>203</v>
      </c>
      <c r="D45" s="13">
        <v>1009500</v>
      </c>
      <c r="E45" s="13">
        <v>11</v>
      </c>
      <c r="F45" s="23">
        <v>75000</v>
      </c>
    </row>
    <row r="46" spans="1:6" x14ac:dyDescent="0.25">
      <c r="A46" s="11"/>
      <c r="B46" s="33" t="s">
        <v>44</v>
      </c>
      <c r="C46" s="13">
        <v>173</v>
      </c>
      <c r="D46" s="13">
        <v>931500</v>
      </c>
      <c r="E46" s="13">
        <v>0</v>
      </c>
      <c r="F46" s="34">
        <v>0</v>
      </c>
    </row>
    <row r="47" spans="1:6" x14ac:dyDescent="0.25">
      <c r="A47" s="11"/>
      <c r="B47" s="33" t="s">
        <v>45</v>
      </c>
      <c r="C47" s="13">
        <v>208</v>
      </c>
      <c r="D47" s="13">
        <v>1027500</v>
      </c>
      <c r="E47" s="13">
        <v>30</v>
      </c>
      <c r="F47" s="35">
        <v>135000</v>
      </c>
    </row>
    <row r="48" spans="1:6" s="10" customFormat="1" x14ac:dyDescent="0.25">
      <c r="A48" s="15" t="s">
        <v>13</v>
      </c>
      <c r="B48" s="16"/>
      <c r="C48" s="17">
        <f t="shared" ref="C48:F48" si="8">SUM(C49:C53)</f>
        <v>2103</v>
      </c>
      <c r="D48" s="17">
        <f t="shared" si="8"/>
        <v>10539000</v>
      </c>
      <c r="E48" s="17">
        <f t="shared" si="8"/>
        <v>210</v>
      </c>
      <c r="F48" s="18">
        <f t="shared" si="8"/>
        <v>633000</v>
      </c>
    </row>
    <row r="49" spans="1:6" x14ac:dyDescent="0.25">
      <c r="A49" s="11"/>
      <c r="B49" s="33" t="s">
        <v>46</v>
      </c>
      <c r="C49" s="13">
        <v>263</v>
      </c>
      <c r="D49" s="13">
        <v>1290000</v>
      </c>
      <c r="E49" s="13">
        <v>32</v>
      </c>
      <c r="F49" s="34">
        <v>96000</v>
      </c>
    </row>
    <row r="50" spans="1:6" x14ac:dyDescent="0.25">
      <c r="A50" s="11"/>
      <c r="B50" s="33" t="s">
        <v>47</v>
      </c>
      <c r="C50" s="13">
        <v>765</v>
      </c>
      <c r="D50" s="13">
        <v>3796500</v>
      </c>
      <c r="E50" s="13">
        <v>116</v>
      </c>
      <c r="F50" s="34">
        <v>349500</v>
      </c>
    </row>
    <row r="51" spans="1:6" x14ac:dyDescent="0.25">
      <c r="A51" s="11"/>
      <c r="B51" s="33" t="s">
        <v>48</v>
      </c>
      <c r="C51" s="13">
        <v>351</v>
      </c>
      <c r="D51" s="13">
        <v>1716000</v>
      </c>
      <c r="E51" s="13">
        <v>0</v>
      </c>
      <c r="F51" s="34">
        <v>0</v>
      </c>
    </row>
    <row r="52" spans="1:6" x14ac:dyDescent="0.25">
      <c r="A52" s="11"/>
      <c r="B52" s="33" t="s">
        <v>49</v>
      </c>
      <c r="C52" s="13">
        <v>340</v>
      </c>
      <c r="D52" s="13">
        <v>1818000</v>
      </c>
      <c r="E52" s="13">
        <v>62</v>
      </c>
      <c r="F52" s="34">
        <v>187500</v>
      </c>
    </row>
    <row r="53" spans="1:6" x14ac:dyDescent="0.25">
      <c r="A53" s="11"/>
      <c r="B53" s="33" t="s">
        <v>32</v>
      </c>
      <c r="C53" s="13">
        <v>384</v>
      </c>
      <c r="D53" s="13">
        <v>1918500</v>
      </c>
      <c r="E53" s="13">
        <v>0</v>
      </c>
      <c r="F53" s="25">
        <v>0</v>
      </c>
    </row>
    <row r="54" spans="1:6" s="10" customFormat="1" x14ac:dyDescent="0.25">
      <c r="A54" s="15" t="s">
        <v>50</v>
      </c>
      <c r="B54" s="16"/>
      <c r="C54" s="17">
        <f t="shared" ref="C54:F54" si="9">+C55+C63</f>
        <v>5177</v>
      </c>
      <c r="D54" s="17">
        <f t="shared" si="9"/>
        <v>26262000</v>
      </c>
      <c r="E54" s="17">
        <f t="shared" si="9"/>
        <v>0</v>
      </c>
      <c r="F54" s="18">
        <f t="shared" si="9"/>
        <v>0</v>
      </c>
    </row>
    <row r="55" spans="1:6" s="10" customFormat="1" x14ac:dyDescent="0.25">
      <c r="A55" s="15" t="s">
        <v>12</v>
      </c>
      <c r="B55" s="16"/>
      <c r="C55" s="17">
        <f t="shared" ref="C55:F55" si="10">SUM(C56:C62)</f>
        <v>1928</v>
      </c>
      <c r="D55" s="17">
        <f t="shared" si="10"/>
        <v>9594000</v>
      </c>
      <c r="E55" s="17">
        <f t="shared" si="10"/>
        <v>0</v>
      </c>
      <c r="F55" s="18">
        <f t="shared" si="10"/>
        <v>0</v>
      </c>
    </row>
    <row r="56" spans="1:6" x14ac:dyDescent="0.25">
      <c r="A56" s="11"/>
      <c r="B56" s="36" t="s">
        <v>51</v>
      </c>
      <c r="C56" s="13">
        <v>284</v>
      </c>
      <c r="D56" s="13">
        <v>1360500</v>
      </c>
      <c r="E56" s="13">
        <v>0</v>
      </c>
      <c r="F56" s="23">
        <v>0</v>
      </c>
    </row>
    <row r="57" spans="1:6" x14ac:dyDescent="0.25">
      <c r="A57" s="11"/>
      <c r="B57" s="36" t="s">
        <v>52</v>
      </c>
      <c r="C57" s="13">
        <v>287</v>
      </c>
      <c r="D57" s="13">
        <v>1540500</v>
      </c>
      <c r="E57" s="13">
        <v>0</v>
      </c>
      <c r="F57" s="23">
        <v>0</v>
      </c>
    </row>
    <row r="58" spans="1:6" x14ac:dyDescent="0.25">
      <c r="A58" s="11"/>
      <c r="B58" s="36" t="s">
        <v>53</v>
      </c>
      <c r="C58" s="13">
        <v>272</v>
      </c>
      <c r="D58" s="13">
        <v>1293000</v>
      </c>
      <c r="E58" s="13">
        <v>0</v>
      </c>
      <c r="F58" s="23">
        <v>0</v>
      </c>
    </row>
    <row r="59" spans="1:6" x14ac:dyDescent="0.25">
      <c r="A59" s="11"/>
      <c r="B59" s="36" t="s">
        <v>54</v>
      </c>
      <c r="C59" s="13">
        <v>323</v>
      </c>
      <c r="D59" s="13">
        <v>1714500</v>
      </c>
      <c r="E59" s="13">
        <v>0</v>
      </c>
      <c r="F59" s="23">
        <v>0</v>
      </c>
    </row>
    <row r="60" spans="1:6" x14ac:dyDescent="0.25">
      <c r="A60" s="11"/>
      <c r="B60" s="36" t="s">
        <v>55</v>
      </c>
      <c r="C60" s="13">
        <v>182</v>
      </c>
      <c r="D60" s="13">
        <v>975000</v>
      </c>
      <c r="E60" s="13">
        <v>0</v>
      </c>
      <c r="F60" s="23">
        <v>0</v>
      </c>
    </row>
    <row r="61" spans="1:6" x14ac:dyDescent="0.25">
      <c r="A61" s="11"/>
      <c r="B61" s="36" t="s">
        <v>56</v>
      </c>
      <c r="C61" s="13">
        <v>173</v>
      </c>
      <c r="D61" s="13">
        <v>814500</v>
      </c>
      <c r="E61" s="13">
        <v>0</v>
      </c>
      <c r="F61" s="23">
        <v>0</v>
      </c>
    </row>
    <row r="62" spans="1:6" x14ac:dyDescent="0.25">
      <c r="A62" s="11"/>
      <c r="B62" s="36" t="s">
        <v>57</v>
      </c>
      <c r="C62" s="13">
        <v>407</v>
      </c>
      <c r="D62" s="13">
        <v>1896000</v>
      </c>
      <c r="E62" s="13">
        <v>0</v>
      </c>
      <c r="F62" s="23">
        <v>0</v>
      </c>
    </row>
    <row r="63" spans="1:6" s="10" customFormat="1" x14ac:dyDescent="0.25">
      <c r="A63" s="15" t="s">
        <v>13</v>
      </c>
      <c r="B63" s="16"/>
      <c r="C63" s="17">
        <f t="shared" ref="C63:F63" si="11">SUM(C64:C71)</f>
        <v>3249</v>
      </c>
      <c r="D63" s="17">
        <f t="shared" si="11"/>
        <v>16668000</v>
      </c>
      <c r="E63" s="17">
        <f t="shared" si="11"/>
        <v>0</v>
      </c>
      <c r="F63" s="18">
        <f t="shared" si="11"/>
        <v>0</v>
      </c>
    </row>
    <row r="64" spans="1:6" x14ac:dyDescent="0.25">
      <c r="A64" s="11"/>
      <c r="B64" s="36" t="s">
        <v>58</v>
      </c>
      <c r="C64" s="13">
        <v>360</v>
      </c>
      <c r="D64" s="13">
        <v>1936500</v>
      </c>
      <c r="E64" s="13">
        <v>0</v>
      </c>
      <c r="F64" s="14">
        <v>0</v>
      </c>
    </row>
    <row r="65" spans="1:6" x14ac:dyDescent="0.25">
      <c r="A65" s="11"/>
      <c r="B65" s="36" t="s">
        <v>59</v>
      </c>
      <c r="C65" s="13">
        <v>514</v>
      </c>
      <c r="D65" s="13">
        <v>2628000</v>
      </c>
      <c r="E65" s="13">
        <v>0</v>
      </c>
      <c r="F65" s="14">
        <v>0</v>
      </c>
    </row>
    <row r="66" spans="1:6" x14ac:dyDescent="0.25">
      <c r="A66" s="11"/>
      <c r="B66" s="36" t="s">
        <v>60</v>
      </c>
      <c r="C66" s="13">
        <v>302</v>
      </c>
      <c r="D66" s="13">
        <v>1573500</v>
      </c>
      <c r="E66" s="13">
        <v>0</v>
      </c>
      <c r="F66" s="14">
        <v>0</v>
      </c>
    </row>
    <row r="67" spans="1:6" x14ac:dyDescent="0.25">
      <c r="A67" s="11"/>
      <c r="B67" s="36" t="s">
        <v>61</v>
      </c>
      <c r="C67" s="13">
        <v>327</v>
      </c>
      <c r="D67" s="13">
        <v>1659000</v>
      </c>
      <c r="E67" s="13">
        <v>0</v>
      </c>
      <c r="F67" s="14">
        <v>0</v>
      </c>
    </row>
    <row r="68" spans="1:6" x14ac:dyDescent="0.25">
      <c r="A68" s="11"/>
      <c r="B68" s="36" t="s">
        <v>62</v>
      </c>
      <c r="C68" s="13">
        <v>809</v>
      </c>
      <c r="D68" s="13">
        <v>4150500</v>
      </c>
      <c r="E68" s="13">
        <v>0</v>
      </c>
      <c r="F68" s="14">
        <v>0</v>
      </c>
    </row>
    <row r="69" spans="1:6" x14ac:dyDescent="0.25">
      <c r="A69" s="11"/>
      <c r="B69" s="36" t="s">
        <v>63</v>
      </c>
      <c r="C69" s="13">
        <v>414</v>
      </c>
      <c r="D69" s="13">
        <v>2209500</v>
      </c>
      <c r="E69" s="13">
        <v>0</v>
      </c>
      <c r="F69" s="14">
        <v>0</v>
      </c>
    </row>
    <row r="70" spans="1:6" x14ac:dyDescent="0.25">
      <c r="A70" s="11"/>
      <c r="B70" s="36" t="s">
        <v>64</v>
      </c>
      <c r="C70" s="13">
        <v>217</v>
      </c>
      <c r="D70" s="13">
        <v>1005000</v>
      </c>
      <c r="E70" s="13">
        <v>0</v>
      </c>
      <c r="F70" s="14">
        <v>0</v>
      </c>
    </row>
    <row r="71" spans="1:6" x14ac:dyDescent="0.25">
      <c r="A71" s="11"/>
      <c r="B71" s="36" t="s">
        <v>65</v>
      </c>
      <c r="C71" s="13">
        <v>306</v>
      </c>
      <c r="D71" s="13">
        <v>1506000</v>
      </c>
      <c r="E71" s="13">
        <v>0</v>
      </c>
      <c r="F71" s="14">
        <v>0</v>
      </c>
    </row>
    <row r="72" spans="1:6" s="10" customFormat="1" x14ac:dyDescent="0.25">
      <c r="A72" s="15" t="s">
        <v>66</v>
      </c>
      <c r="B72" s="16"/>
      <c r="C72" s="17">
        <f t="shared" ref="C72:F72" si="12">+C73+C74+C75</f>
        <v>16546</v>
      </c>
      <c r="D72" s="17">
        <f t="shared" si="12"/>
        <v>85462500</v>
      </c>
      <c r="E72" s="17">
        <f t="shared" si="12"/>
        <v>751</v>
      </c>
      <c r="F72" s="18">
        <f t="shared" si="12"/>
        <v>2520000</v>
      </c>
    </row>
    <row r="73" spans="1:6" s="10" customFormat="1" x14ac:dyDescent="0.25">
      <c r="A73" s="15" t="s">
        <v>12</v>
      </c>
      <c r="B73" s="16"/>
      <c r="C73" s="17">
        <f t="shared" ref="C73:F73" si="13">+C9+C13+C27+C41+C55</f>
        <v>6641</v>
      </c>
      <c r="D73" s="17">
        <f t="shared" si="13"/>
        <v>33994500</v>
      </c>
      <c r="E73" s="17">
        <f t="shared" si="13"/>
        <v>229</v>
      </c>
      <c r="F73" s="18">
        <f t="shared" si="13"/>
        <v>931500</v>
      </c>
    </row>
    <row r="74" spans="1:6" s="10" customFormat="1" x14ac:dyDescent="0.25">
      <c r="A74" s="15" t="s">
        <v>13</v>
      </c>
      <c r="B74" s="16"/>
      <c r="C74" s="17">
        <f t="shared" ref="C74:F74" si="14">+C10+C19+C34+C48+C63</f>
        <v>9519</v>
      </c>
      <c r="D74" s="17">
        <f t="shared" si="14"/>
        <v>49153500</v>
      </c>
      <c r="E74" s="17">
        <f t="shared" si="14"/>
        <v>475</v>
      </c>
      <c r="F74" s="18">
        <f t="shared" si="14"/>
        <v>1449000</v>
      </c>
    </row>
    <row r="75" spans="1:6" s="10" customFormat="1" ht="16.5" thickBot="1" x14ac:dyDescent="0.3">
      <c r="A75" s="37" t="s">
        <v>14</v>
      </c>
      <c r="B75" s="38"/>
      <c r="C75" s="39">
        <f t="shared" ref="C75:F75" si="15">+C11</f>
        <v>386</v>
      </c>
      <c r="D75" s="39">
        <f t="shared" si="15"/>
        <v>2314500</v>
      </c>
      <c r="E75" s="39">
        <f t="shared" si="15"/>
        <v>47</v>
      </c>
      <c r="F75" s="40">
        <f t="shared" si="15"/>
        <v>139500</v>
      </c>
    </row>
    <row r="76" spans="1:6" x14ac:dyDescent="0.25">
      <c r="C76" s="42"/>
      <c r="D76" s="43"/>
    </row>
    <row r="77" spans="1:6" x14ac:dyDescent="0.25">
      <c r="C77" s="42"/>
      <c r="D77" s="43"/>
    </row>
    <row r="78" spans="1:6" x14ac:dyDescent="0.25">
      <c r="C78" s="42"/>
      <c r="D78" s="43"/>
    </row>
    <row r="79" spans="1:6" x14ac:dyDescent="0.25">
      <c r="C79" s="42"/>
      <c r="D79" s="43"/>
    </row>
  </sheetData>
  <mergeCells count="11">
    <mergeCell ref="A1:F1"/>
    <mergeCell ref="A2:F2"/>
    <mergeCell ref="A3:F3"/>
    <mergeCell ref="A4:B4"/>
    <mergeCell ref="C4:F4"/>
    <mergeCell ref="C5:D6"/>
    <mergeCell ref="E5:F5"/>
    <mergeCell ref="A6:B6"/>
    <mergeCell ref="E6:F6"/>
    <mergeCell ref="A7:B7"/>
    <mergeCell ref="A5:B5"/>
  </mergeCells>
  <pageMargins left="1.45" right="0" top="0.75" bottom="0.75" header="0.75" footer="0.3"/>
  <pageSetup paperSize="5" scale="74" orientation="landscape" horizontalDpi="300" verticalDpi="300" r:id="rId1"/>
  <headerFooter>
    <oddFooter>Page &amp;P&amp;R&amp;A</oddFooter>
  </headerFooter>
  <rowBreaks count="1" manualBreakCount="1">
    <brk id="3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 HEARING CY 2014</vt:lpstr>
      <vt:lpstr>'BUDGET HEARING CY 2014'!Print_Area</vt:lpstr>
      <vt:lpstr>'BUDGET HEARING CY 2014'!Print_Titles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Arvin Kent G. Yu</cp:lastModifiedBy>
  <dcterms:created xsi:type="dcterms:W3CDTF">2014-08-27T02:38:05Z</dcterms:created>
  <dcterms:modified xsi:type="dcterms:W3CDTF">2014-08-27T02:47:16Z</dcterms:modified>
</cp:coreProperties>
</file>