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055" activeTab="0"/>
  </bookViews>
  <sheets>
    <sheet name="BUDGET HEARING CY 2014" sheetId="1" r:id="rId1"/>
  </sheets>
  <definedNames>
    <definedName name="_xlnm.Print_Area" localSheetId="0">'BUDGET HEARING CY 2014'!$A$1:$H$79</definedName>
    <definedName name="_xlnm.Print_Titles" localSheetId="0">'BUDGET HEARING CY 2014'!$4:$7</definedName>
  </definedNames>
  <calcPr fullCalcOnLoad="1"/>
</workbook>
</file>

<file path=xl/sharedStrings.xml><?xml version="1.0" encoding="utf-8"?>
<sst xmlns="http://schemas.openxmlformats.org/spreadsheetml/2006/main" count="83" uniqueCount="67">
  <si>
    <t xml:space="preserve">     DISTRICT I</t>
  </si>
  <si>
    <t xml:space="preserve">     DISTRICT II</t>
  </si>
  <si>
    <t xml:space="preserve">     DISTRICT III</t>
  </si>
  <si>
    <t>FUNDING EXPOSURE</t>
  </si>
  <si>
    <t>BENEFICIARIES</t>
  </si>
  <si>
    <t>GRAND TOTAL</t>
  </si>
  <si>
    <t>ACCOMPLISHMENTS</t>
  </si>
  <si>
    <t>(SUMMARY BY CONGRESSIONAL DISTRICTS WITH NUMBER OF BENEFICIARIES AND FUNDING EXPOSURES)</t>
  </si>
  <si>
    <t>LOCATION BY</t>
  </si>
  <si>
    <t>Compostela</t>
  </si>
  <si>
    <t>Maco</t>
  </si>
  <si>
    <t>Mawab</t>
  </si>
  <si>
    <t>Monkayo</t>
  </si>
  <si>
    <t>Montevista</t>
  </si>
  <si>
    <t>New Bataan</t>
  </si>
  <si>
    <t>Pantukan</t>
  </si>
  <si>
    <t>Carmen</t>
  </si>
  <si>
    <t>Kapalong</t>
  </si>
  <si>
    <t>New Corella</t>
  </si>
  <si>
    <t>Talaingod</t>
  </si>
  <si>
    <t>San Isidro</t>
  </si>
  <si>
    <t>Baganga</t>
  </si>
  <si>
    <t>Banaybanay</t>
  </si>
  <si>
    <t>Boston</t>
  </si>
  <si>
    <t>Caraga</t>
  </si>
  <si>
    <t>Cateel</t>
  </si>
  <si>
    <t>Lupon</t>
  </si>
  <si>
    <t>Manay</t>
  </si>
  <si>
    <t>Tarragona</t>
  </si>
  <si>
    <t>Bansalan</t>
  </si>
  <si>
    <t>Hagonoy</t>
  </si>
  <si>
    <t>Kiblawan</t>
  </si>
  <si>
    <t>Magsaysay</t>
  </si>
  <si>
    <t>Malalag</t>
  </si>
  <si>
    <t>Malita</t>
  </si>
  <si>
    <t>Matanao</t>
  </si>
  <si>
    <t>Padada</t>
  </si>
  <si>
    <t>Sulop</t>
  </si>
  <si>
    <t>Sarangani</t>
  </si>
  <si>
    <t>Don Marcelino</t>
  </si>
  <si>
    <t>Maragusan</t>
  </si>
  <si>
    <t>Laak</t>
  </si>
  <si>
    <t>Mabini</t>
  </si>
  <si>
    <t>Nabunturan</t>
  </si>
  <si>
    <t>Asuncion</t>
  </si>
  <si>
    <t>Tagum City</t>
  </si>
  <si>
    <t>Dujali</t>
  </si>
  <si>
    <t>Panabo City</t>
  </si>
  <si>
    <t>IGACOS</t>
  </si>
  <si>
    <t>Sto. Tomas</t>
  </si>
  <si>
    <t>Mati</t>
  </si>
  <si>
    <t>Gov. Gen</t>
  </si>
  <si>
    <t>Digos City</t>
  </si>
  <si>
    <t>Jose Abad Santos</t>
  </si>
  <si>
    <t>Sta. Maria</t>
  </si>
  <si>
    <t>Sta. Cruz</t>
  </si>
  <si>
    <t>TARGET CY 2015</t>
  </si>
  <si>
    <t>ACCOMPLISHMENTS CY 2013</t>
  </si>
  <si>
    <t>JAN.-JULY CY 2014</t>
  </si>
  <si>
    <t>NAME OF PROGRAM/PROJECT:  PANTAWID PAMILYANG PILIPINO PROGRAM</t>
  </si>
  <si>
    <t>Davao City</t>
  </si>
  <si>
    <t>Compostela Valley</t>
  </si>
  <si>
    <t>Davao del Norte</t>
  </si>
  <si>
    <t>Davao Oriental</t>
  </si>
  <si>
    <t>Davao del Sur</t>
  </si>
  <si>
    <t>PROVINCE</t>
  </si>
  <si>
    <t>ACCOMPLISHMENTS FOR CY 2013 AND  CY 2014 JANUARY TO JULY</t>
  </si>
</sst>
</file>

<file path=xl/styles.xml><?xml version="1.0" encoding="utf-8"?>
<styleSheet xmlns="http://schemas.openxmlformats.org/spreadsheetml/2006/main">
  <numFmts count="15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rgb="FF000000"/>
      <name val="Arial Narrow"/>
      <family val="2"/>
    </font>
    <font>
      <b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170" fontId="42" fillId="0" borderId="10" xfId="42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170" fontId="42" fillId="0" borderId="0" xfId="42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42" fillId="0" borderId="0" xfId="0" applyFont="1" applyFill="1" applyBorder="1" applyAlignment="1">
      <alignment/>
    </xf>
    <xf numFmtId="170" fontId="42" fillId="0" borderId="0" xfId="42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Alignment="1">
      <alignment/>
    </xf>
    <xf numFmtId="170" fontId="4" fillId="33" borderId="10" xfId="42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170" fontId="4" fillId="33" borderId="15" xfId="42" applyNumberFormat="1" applyFont="1" applyFill="1" applyBorder="1" applyAlignment="1">
      <alignment horizontal="right"/>
    </xf>
    <xf numFmtId="39" fontId="42" fillId="0" borderId="10" xfId="42" applyNumberFormat="1" applyFont="1" applyBorder="1" applyAlignment="1">
      <alignment horizontal="right"/>
    </xf>
    <xf numFmtId="39" fontId="4" fillId="33" borderId="10" xfId="42" applyNumberFormat="1" applyFont="1" applyFill="1" applyBorder="1" applyAlignment="1">
      <alignment horizontal="right"/>
    </xf>
    <xf numFmtId="39" fontId="4" fillId="33" borderId="15" xfId="42" applyNumberFormat="1" applyFont="1" applyFill="1" applyBorder="1" applyAlignment="1">
      <alignment horizontal="right"/>
    </xf>
    <xf numFmtId="4" fontId="42" fillId="0" borderId="10" xfId="42" applyNumberFormat="1" applyFont="1" applyBorder="1" applyAlignment="1">
      <alignment horizontal="right"/>
    </xf>
    <xf numFmtId="4" fontId="4" fillId="33" borderId="10" xfId="42" applyNumberFormat="1" applyFont="1" applyFill="1" applyBorder="1" applyAlignment="1">
      <alignment horizontal="right"/>
    </xf>
    <xf numFmtId="4" fontId="4" fillId="33" borderId="15" xfId="42" applyNumberFormat="1" applyFont="1" applyFill="1" applyBorder="1" applyAlignment="1">
      <alignment horizontal="right"/>
    </xf>
    <xf numFmtId="4" fontId="4" fillId="33" borderId="16" xfId="42" applyNumberFormat="1" applyFont="1" applyFill="1" applyBorder="1" applyAlignment="1">
      <alignment horizontal="right"/>
    </xf>
    <xf numFmtId="4" fontId="4" fillId="33" borderId="17" xfId="42" applyNumberFormat="1" applyFont="1" applyFill="1" applyBorder="1" applyAlignment="1">
      <alignment horizontal="right"/>
    </xf>
    <xf numFmtId="170" fontId="4" fillId="34" borderId="10" xfId="42" applyNumberFormat="1" applyFont="1" applyFill="1" applyBorder="1" applyAlignment="1">
      <alignment horizontal="right"/>
    </xf>
    <xf numFmtId="39" fontId="4" fillId="34" borderId="10" xfId="42" applyNumberFormat="1" applyFont="1" applyFill="1" applyBorder="1" applyAlignment="1">
      <alignment horizontal="right"/>
    </xf>
    <xf numFmtId="4" fontId="4" fillId="34" borderId="10" xfId="42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170" fontId="4" fillId="34" borderId="18" xfId="42" applyNumberFormat="1" applyFont="1" applyFill="1" applyBorder="1" applyAlignment="1">
      <alignment horizontal="right"/>
    </xf>
    <xf numFmtId="39" fontId="4" fillId="34" borderId="18" xfId="42" applyNumberFormat="1" applyFont="1" applyFill="1" applyBorder="1" applyAlignment="1">
      <alignment horizontal="right"/>
    </xf>
    <xf numFmtId="4" fontId="4" fillId="34" borderId="18" xfId="42" applyNumberFormat="1" applyFont="1" applyFill="1" applyBorder="1" applyAlignment="1">
      <alignment horizontal="right"/>
    </xf>
    <xf numFmtId="0" fontId="4" fillId="0" borderId="0" xfId="0" applyFont="1" applyAlignment="1" quotePrefix="1">
      <alignment horizontal="center"/>
    </xf>
    <xf numFmtId="170" fontId="43" fillId="0" borderId="19" xfId="42" applyNumberFormat="1" applyFont="1" applyBorder="1" applyAlignment="1">
      <alignment horizontal="center" vertical="center" wrapText="1"/>
    </xf>
    <xf numFmtId="170" fontId="43" fillId="0" borderId="20" xfId="42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59" applyFont="1" applyBorder="1">
      <alignment/>
      <protection/>
    </xf>
    <xf numFmtId="0" fontId="5" fillId="0" borderId="10" xfId="60" applyFont="1" applyBorder="1">
      <alignment/>
      <protection/>
    </xf>
    <xf numFmtId="0" fontId="5" fillId="0" borderId="10" xfId="61" applyFont="1" applyBorder="1">
      <alignment/>
      <protection/>
    </xf>
    <xf numFmtId="0" fontId="5" fillId="0" borderId="10" xfId="62" applyFont="1" applyBorder="1">
      <alignment/>
      <protection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170" fontId="4" fillId="33" borderId="18" xfId="42" applyNumberFormat="1" applyFont="1" applyFill="1" applyBorder="1" applyAlignment="1">
      <alignment horizontal="right"/>
    </xf>
    <xf numFmtId="39" fontId="4" fillId="33" borderId="18" xfId="42" applyNumberFormat="1" applyFont="1" applyFill="1" applyBorder="1" applyAlignment="1">
      <alignment horizontal="right"/>
    </xf>
    <xf numFmtId="4" fontId="4" fillId="33" borderId="18" xfId="42" applyNumberFormat="1" applyFont="1" applyFill="1" applyBorder="1" applyAlignment="1">
      <alignment horizontal="right"/>
    </xf>
    <xf numFmtId="4" fontId="4" fillId="33" borderId="20" xfId="42" applyNumberFormat="1" applyFont="1" applyFill="1" applyBorder="1" applyAlignment="1">
      <alignment horizontal="right"/>
    </xf>
    <xf numFmtId="0" fontId="4" fillId="34" borderId="26" xfId="0" applyFont="1" applyFill="1" applyBorder="1" applyAlignment="1">
      <alignment/>
    </xf>
    <xf numFmtId="4" fontId="4" fillId="34" borderId="27" xfId="42" applyNumberFormat="1" applyFont="1" applyFill="1" applyBorder="1" applyAlignment="1">
      <alignment horizontal="right"/>
    </xf>
    <xf numFmtId="0" fontId="5" fillId="0" borderId="26" xfId="0" applyFont="1" applyBorder="1" applyAlignment="1">
      <alignment/>
    </xf>
    <xf numFmtId="4" fontId="42" fillId="0" borderId="27" xfId="42" applyNumberFormat="1" applyFont="1" applyBorder="1" applyAlignment="1">
      <alignment horizontal="right"/>
    </xf>
    <xf numFmtId="0" fontId="4" fillId="33" borderId="26" xfId="0" applyFont="1" applyFill="1" applyBorder="1" applyAlignment="1">
      <alignment/>
    </xf>
    <xf numFmtId="4" fontId="4" fillId="33" borderId="27" xfId="42" applyNumberFormat="1" applyFont="1" applyFill="1" applyBorder="1" applyAlignment="1">
      <alignment horizontal="right"/>
    </xf>
    <xf numFmtId="0" fontId="5" fillId="0" borderId="26" xfId="59" applyFont="1" applyBorder="1">
      <alignment/>
      <protection/>
    </xf>
    <xf numFmtId="4" fontId="5" fillId="0" borderId="27" xfId="0" applyNumberFormat="1" applyFont="1" applyFill="1" applyBorder="1" applyAlignment="1">
      <alignment horizontal="right" wrapText="1" readingOrder="1"/>
    </xf>
    <xf numFmtId="4" fontId="44" fillId="0" borderId="27" xfId="0" applyNumberFormat="1" applyFont="1" applyFill="1" applyBorder="1" applyAlignment="1">
      <alignment horizontal="right" wrapText="1" readingOrder="1"/>
    </xf>
    <xf numFmtId="4" fontId="5" fillId="0" borderId="27" xfId="42" applyNumberFormat="1" applyFont="1" applyBorder="1" applyAlignment="1">
      <alignment horizontal="right"/>
    </xf>
    <xf numFmtId="4" fontId="42" fillId="0" borderId="27" xfId="42" applyNumberFormat="1" applyFont="1" applyFill="1" applyBorder="1" applyAlignment="1">
      <alignment horizontal="right"/>
    </xf>
    <xf numFmtId="4" fontId="42" fillId="0" borderId="27" xfId="0" applyNumberFormat="1" applyFont="1" applyBorder="1" applyAlignment="1">
      <alignment/>
    </xf>
    <xf numFmtId="4" fontId="5" fillId="0" borderId="27" xfId="0" applyNumberFormat="1" applyFont="1" applyBorder="1" applyAlignment="1">
      <alignment horizontal="right" readingOrder="1"/>
    </xf>
    <xf numFmtId="4" fontId="5" fillId="0" borderId="27" xfId="42" applyNumberFormat="1" applyFont="1" applyFill="1" applyBorder="1" applyAlignment="1">
      <alignment horizontal="right"/>
    </xf>
    <xf numFmtId="4" fontId="5" fillId="0" borderId="27" xfId="0" applyNumberFormat="1" applyFont="1" applyFill="1" applyBorder="1" applyAlignment="1">
      <alignment/>
    </xf>
    <xf numFmtId="0" fontId="4" fillId="34" borderId="28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170" fontId="4" fillId="34" borderId="15" xfId="42" applyNumberFormat="1" applyFont="1" applyFill="1" applyBorder="1" applyAlignment="1">
      <alignment horizontal="right"/>
    </xf>
    <xf numFmtId="39" fontId="4" fillId="34" borderId="15" xfId="42" applyNumberFormat="1" applyFont="1" applyFill="1" applyBorder="1" applyAlignment="1">
      <alignment horizontal="right"/>
    </xf>
    <xf numFmtId="4" fontId="4" fillId="34" borderId="15" xfId="42" applyNumberFormat="1" applyFont="1" applyFill="1" applyBorder="1" applyAlignment="1">
      <alignment horizontal="right"/>
    </xf>
    <xf numFmtId="4" fontId="4" fillId="34" borderId="29" xfId="42" applyNumberFormat="1" applyFont="1" applyFill="1" applyBorder="1" applyAlignment="1">
      <alignment horizontal="right"/>
    </xf>
    <xf numFmtId="0" fontId="4" fillId="34" borderId="30" xfId="0" applyFont="1" applyFill="1" applyBorder="1" applyAlignment="1">
      <alignment/>
    </xf>
    <xf numFmtId="4" fontId="4" fillId="34" borderId="31" xfId="42" applyNumberFormat="1" applyFont="1" applyFill="1" applyBorder="1" applyAlignment="1">
      <alignment horizontal="right"/>
    </xf>
    <xf numFmtId="170" fontId="3" fillId="0" borderId="25" xfId="42" applyNumberFormat="1" applyFont="1" applyBorder="1" applyAlignment="1">
      <alignment horizontal="center" vertical="center" wrapText="1"/>
    </xf>
    <xf numFmtId="170" fontId="45" fillId="0" borderId="32" xfId="42" applyNumberFormat="1" applyFont="1" applyBorder="1" applyAlignment="1">
      <alignment horizontal="center"/>
    </xf>
    <xf numFmtId="170" fontId="45" fillId="0" borderId="33" xfId="42" applyNumberFormat="1" applyFont="1" applyBorder="1" applyAlignment="1">
      <alignment horizontal="center"/>
    </xf>
    <xf numFmtId="170" fontId="45" fillId="0" borderId="34" xfId="42" applyNumberFormat="1" applyFont="1" applyBorder="1" applyAlignment="1">
      <alignment horizontal="center"/>
    </xf>
    <xf numFmtId="170" fontId="3" fillId="0" borderId="35" xfId="42" applyNumberFormat="1" applyFont="1" applyBorder="1" applyAlignment="1">
      <alignment horizontal="center" vertical="center"/>
    </xf>
    <xf numFmtId="170" fontId="3" fillId="0" borderId="36" xfId="42" applyNumberFormat="1" applyFont="1" applyBorder="1" applyAlignment="1">
      <alignment horizontal="center" vertical="center" wrapText="1"/>
    </xf>
    <xf numFmtId="170" fontId="43" fillId="0" borderId="37" xfId="42" applyNumberFormat="1" applyFont="1" applyBorder="1" applyAlignment="1">
      <alignment horizontal="center" vertical="center" wrapText="1"/>
    </xf>
    <xf numFmtId="170" fontId="43" fillId="0" borderId="28" xfId="42" applyNumberFormat="1" applyFont="1" applyBorder="1" applyAlignment="1">
      <alignment horizontal="center" vertical="center" wrapText="1"/>
    </xf>
    <xf numFmtId="170" fontId="43" fillId="0" borderId="29" xfId="42" applyNumberFormat="1" applyFont="1" applyBorder="1" applyAlignment="1">
      <alignment horizontal="center" vertical="center" wrapText="1"/>
    </xf>
    <xf numFmtId="170" fontId="3" fillId="0" borderId="38" xfId="42" applyNumberFormat="1" applyFont="1" applyBorder="1" applyAlignment="1">
      <alignment horizontal="center" vertical="center"/>
    </xf>
    <xf numFmtId="170" fontId="3" fillId="0" borderId="39" xfId="42" applyNumberFormat="1" applyFont="1" applyBorder="1" applyAlignment="1">
      <alignment horizontal="center" vertical="center"/>
    </xf>
    <xf numFmtId="170" fontId="43" fillId="0" borderId="40" xfId="42" applyNumberFormat="1" applyFont="1" applyBorder="1" applyAlignment="1">
      <alignment horizontal="center" vertical="center" wrapText="1"/>
    </xf>
    <xf numFmtId="170" fontId="3" fillId="0" borderId="41" xfId="42" applyNumberFormat="1" applyFont="1" applyBorder="1" applyAlignment="1">
      <alignment horizontal="center"/>
    </xf>
    <xf numFmtId="170" fontId="3" fillId="0" borderId="42" xfId="42" applyNumberFormat="1" applyFont="1" applyBorder="1" applyAlignment="1">
      <alignment horizontal="center"/>
    </xf>
    <xf numFmtId="0" fontId="43" fillId="0" borderId="43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25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4" xfId="45"/>
    <cellStyle name="Comma 5" xfId="46"/>
    <cellStyle name="Currency" xfId="47"/>
    <cellStyle name="Currency [0]" xfId="48"/>
    <cellStyle name="Excel Built-in Norma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3" xfId="59"/>
    <cellStyle name="Normal 4" xfId="60"/>
    <cellStyle name="Normal 5" xfId="61"/>
    <cellStyle name="Normal 6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showGridLines="0" tabSelected="1" zoomScale="90" zoomScaleNormal="90" zoomScaleSheetLayoutView="90" zoomScalePageLayoutView="0" workbookViewId="0" topLeftCell="A1">
      <selection activeCell="E100" sqref="E100"/>
    </sheetView>
  </sheetViews>
  <sheetFormatPr defaultColWidth="9.140625" defaultRowHeight="15" outlineLevelRow="2"/>
  <cols>
    <col min="1" max="1" width="3.7109375" style="3" customWidth="1"/>
    <col min="2" max="2" width="22.57421875" style="3" customWidth="1"/>
    <col min="3" max="3" width="14.7109375" style="3" hidden="1" customWidth="1"/>
    <col min="4" max="4" width="18.7109375" style="3" hidden="1" customWidth="1"/>
    <col min="5" max="5" width="21.57421875" style="3" customWidth="1"/>
    <col min="6" max="6" width="24.140625" style="4" customWidth="1"/>
    <col min="7" max="7" width="23.140625" style="3" customWidth="1"/>
    <col min="8" max="8" width="24.421875" style="3" customWidth="1"/>
    <col min="9" max="16384" width="9.140625" style="2" customWidth="1"/>
  </cols>
  <sheetData>
    <row r="1" spans="1:15" ht="23.25">
      <c r="A1" s="93" t="s">
        <v>66</v>
      </c>
      <c r="B1" s="93"/>
      <c r="C1" s="93"/>
      <c r="D1" s="93"/>
      <c r="E1" s="93"/>
      <c r="F1" s="93"/>
      <c r="G1" s="93"/>
      <c r="H1" s="93"/>
      <c r="I1" s="5"/>
      <c r="J1" s="5"/>
      <c r="K1" s="5"/>
      <c r="L1" s="5"/>
      <c r="M1" s="5"/>
      <c r="N1" s="5"/>
      <c r="O1" s="5"/>
    </row>
    <row r="2" spans="1:15" ht="15.75" hidden="1">
      <c r="A2" s="33" t="s">
        <v>7</v>
      </c>
      <c r="B2" s="33"/>
      <c r="C2" s="33"/>
      <c r="D2" s="33"/>
      <c r="E2" s="33"/>
      <c r="F2" s="33"/>
      <c r="G2" s="33"/>
      <c r="H2" s="33"/>
      <c r="I2" s="6"/>
      <c r="J2" s="6"/>
      <c r="K2" s="6"/>
      <c r="L2" s="6"/>
      <c r="M2" s="6"/>
      <c r="N2" s="6"/>
      <c r="O2" s="6"/>
    </row>
    <row r="3" spans="1:8" ht="16.5" thickBot="1">
      <c r="A3" s="39"/>
      <c r="B3" s="39"/>
      <c r="C3" s="39"/>
      <c r="D3" s="39"/>
      <c r="E3" s="39"/>
      <c r="F3" s="39"/>
      <c r="G3" s="39"/>
      <c r="H3" s="39"/>
    </row>
    <row r="4" spans="1:8" ht="15" customHeight="1" thickBot="1">
      <c r="A4" s="88" t="s">
        <v>8</v>
      </c>
      <c r="B4" s="89"/>
      <c r="C4" s="75" t="s">
        <v>59</v>
      </c>
      <c r="D4" s="76"/>
      <c r="E4" s="76"/>
      <c r="F4" s="76"/>
      <c r="G4" s="76"/>
      <c r="H4" s="77"/>
    </row>
    <row r="5" spans="1:8" ht="15" customHeight="1" thickBot="1">
      <c r="A5" s="37" t="s">
        <v>65</v>
      </c>
      <c r="B5" s="90"/>
      <c r="C5" s="79" t="s">
        <v>56</v>
      </c>
      <c r="D5" s="80"/>
      <c r="E5" s="74" t="s">
        <v>57</v>
      </c>
      <c r="F5" s="35"/>
      <c r="G5" s="86" t="s">
        <v>6</v>
      </c>
      <c r="H5" s="87"/>
    </row>
    <row r="6" spans="1:8" ht="15" customHeight="1" thickBot="1">
      <c r="A6" s="38"/>
      <c r="B6" s="91"/>
      <c r="C6" s="81"/>
      <c r="D6" s="82"/>
      <c r="E6" s="34"/>
      <c r="F6" s="85"/>
      <c r="G6" s="86" t="s">
        <v>58</v>
      </c>
      <c r="H6" s="87"/>
    </row>
    <row r="7" spans="1:8" ht="15.75" customHeight="1" thickBot="1">
      <c r="A7" s="36"/>
      <c r="B7" s="92"/>
      <c r="C7" s="78" t="s">
        <v>4</v>
      </c>
      <c r="D7" s="83" t="s">
        <v>3</v>
      </c>
      <c r="E7" s="84" t="s">
        <v>4</v>
      </c>
      <c r="F7" s="84" t="s">
        <v>3</v>
      </c>
      <c r="G7" s="84" t="s">
        <v>4</v>
      </c>
      <c r="H7" s="84" t="s">
        <v>3</v>
      </c>
    </row>
    <row r="8" spans="1:8" s="11" customFormat="1" ht="15.75">
      <c r="A8" s="72" t="s">
        <v>60</v>
      </c>
      <c r="B8" s="29"/>
      <c r="C8" s="30">
        <v>22005.5</v>
      </c>
      <c r="D8" s="31">
        <v>264066000</v>
      </c>
      <c r="E8" s="30">
        <v>19279</v>
      </c>
      <c r="F8" s="32">
        <v>231459300</v>
      </c>
      <c r="G8" s="30">
        <v>19280</v>
      </c>
      <c r="H8" s="73">
        <v>106755200</v>
      </c>
    </row>
    <row r="9" spans="1:8" ht="15.75" hidden="1" outlineLevel="1">
      <c r="A9" s="53" t="s">
        <v>0</v>
      </c>
      <c r="B9" s="40"/>
      <c r="C9" s="1"/>
      <c r="D9" s="17"/>
      <c r="E9" s="1"/>
      <c r="F9" s="20"/>
      <c r="G9" s="1"/>
      <c r="H9" s="54"/>
    </row>
    <row r="10" spans="1:8" ht="15.75" hidden="1" outlineLevel="1">
      <c r="A10" s="53" t="s">
        <v>1</v>
      </c>
      <c r="B10" s="40"/>
      <c r="C10" s="1"/>
      <c r="D10" s="17"/>
      <c r="E10" s="1"/>
      <c r="F10" s="20"/>
      <c r="G10" s="1"/>
      <c r="H10" s="54"/>
    </row>
    <row r="11" spans="1:8" ht="15.75" hidden="1" outlineLevel="1">
      <c r="A11" s="53" t="s">
        <v>2</v>
      </c>
      <c r="B11" s="40"/>
      <c r="C11" s="1"/>
      <c r="D11" s="17"/>
      <c r="E11" s="1"/>
      <c r="F11" s="20"/>
      <c r="G11" s="1"/>
      <c r="H11" s="54"/>
    </row>
    <row r="12" spans="1:8" s="11" customFormat="1" ht="15.75" collapsed="1">
      <c r="A12" s="51" t="s">
        <v>61</v>
      </c>
      <c r="B12" s="28"/>
      <c r="C12" s="25">
        <f aca="true" t="shared" si="0" ref="C12:H12">+C13+C19</f>
        <v>48261.40000000001</v>
      </c>
      <c r="D12" s="26">
        <f t="shared" si="0"/>
        <v>579136800</v>
      </c>
      <c r="E12" s="25">
        <f t="shared" si="0"/>
        <v>39092</v>
      </c>
      <c r="F12" s="27">
        <f t="shared" si="0"/>
        <v>426710900</v>
      </c>
      <c r="G12" s="25">
        <f>+G13+G19</f>
        <v>39431</v>
      </c>
      <c r="H12" s="52">
        <f t="shared" si="0"/>
        <v>214584000</v>
      </c>
    </row>
    <row r="13" spans="1:8" s="11" customFormat="1" ht="15.75" hidden="1" outlineLevel="1">
      <c r="A13" s="55" t="s">
        <v>0</v>
      </c>
      <c r="B13" s="13"/>
      <c r="C13" s="12">
        <f aca="true" t="shared" si="1" ref="C13:H13">SUM(C14:C18)</f>
        <v>21550.100000000002</v>
      </c>
      <c r="D13" s="18">
        <f t="shared" si="1"/>
        <v>258601200</v>
      </c>
      <c r="E13" s="12">
        <f t="shared" si="1"/>
        <v>17200</v>
      </c>
      <c r="F13" s="21">
        <f t="shared" si="1"/>
        <v>193317800</v>
      </c>
      <c r="G13" s="12">
        <f t="shared" si="1"/>
        <v>17212</v>
      </c>
      <c r="H13" s="56">
        <f t="shared" si="1"/>
        <v>93840100</v>
      </c>
    </row>
    <row r="14" spans="1:8" ht="15.75" hidden="1" outlineLevel="1">
      <c r="A14" s="57"/>
      <c r="B14" s="41" t="s">
        <v>9</v>
      </c>
      <c r="C14" s="1">
        <v>6050</v>
      </c>
      <c r="D14" s="17">
        <v>72600000</v>
      </c>
      <c r="E14" s="1">
        <v>4732</v>
      </c>
      <c r="F14" s="20">
        <v>51327500</v>
      </c>
      <c r="G14" s="1">
        <v>4730</v>
      </c>
      <c r="H14" s="58">
        <v>26249800</v>
      </c>
    </row>
    <row r="15" spans="1:8" ht="15.75" hidden="1" outlineLevel="1">
      <c r="A15" s="57"/>
      <c r="B15" s="41" t="s">
        <v>40</v>
      </c>
      <c r="C15" s="1">
        <v>3576.1</v>
      </c>
      <c r="D15" s="17">
        <v>42913200</v>
      </c>
      <c r="E15" s="1">
        <v>3129</v>
      </c>
      <c r="F15" s="20">
        <v>34925400</v>
      </c>
      <c r="G15" s="1">
        <v>3030</v>
      </c>
      <c r="H15" s="59">
        <v>16474400</v>
      </c>
    </row>
    <row r="16" spans="1:8" ht="15.75" hidden="1" outlineLevel="1">
      <c r="A16" s="57"/>
      <c r="B16" s="41" t="s">
        <v>12</v>
      </c>
      <c r="C16" s="1">
        <v>4991.8</v>
      </c>
      <c r="D16" s="17">
        <v>59901600</v>
      </c>
      <c r="E16" s="1">
        <v>3880</v>
      </c>
      <c r="F16" s="20">
        <v>46983000</v>
      </c>
      <c r="G16" s="1">
        <v>3929</v>
      </c>
      <c r="H16" s="59">
        <v>21374200</v>
      </c>
    </row>
    <row r="17" spans="1:8" ht="15.75" hidden="1" outlineLevel="1">
      <c r="A17" s="57"/>
      <c r="B17" s="41" t="s">
        <v>13</v>
      </c>
      <c r="C17" s="1">
        <v>3865.4</v>
      </c>
      <c r="D17" s="17">
        <v>46384800</v>
      </c>
      <c r="E17" s="1">
        <v>2697</v>
      </c>
      <c r="F17" s="20">
        <v>29112900</v>
      </c>
      <c r="G17" s="1">
        <v>2779</v>
      </c>
      <c r="H17" s="54">
        <v>14794800</v>
      </c>
    </row>
    <row r="18" spans="1:8" ht="15.75" hidden="1" outlineLevel="1">
      <c r="A18" s="57"/>
      <c r="B18" s="41" t="s">
        <v>14</v>
      </c>
      <c r="C18" s="1">
        <v>3066.8</v>
      </c>
      <c r="D18" s="17">
        <v>36801600</v>
      </c>
      <c r="E18" s="1">
        <v>2762</v>
      </c>
      <c r="F18" s="20">
        <v>30969000</v>
      </c>
      <c r="G18" s="1">
        <v>2744</v>
      </c>
      <c r="H18" s="54">
        <v>14946900</v>
      </c>
    </row>
    <row r="19" spans="1:8" s="11" customFormat="1" ht="15.75" hidden="1" outlineLevel="1">
      <c r="A19" s="55" t="s">
        <v>1</v>
      </c>
      <c r="B19" s="13"/>
      <c r="C19" s="12">
        <f>SUM(C20:C25)</f>
        <v>26711.300000000003</v>
      </c>
      <c r="D19" s="18">
        <f>SUM(D20:D25)</f>
        <v>320535600</v>
      </c>
      <c r="E19" s="12">
        <f>SUM(E20:E25)</f>
        <v>21892</v>
      </c>
      <c r="F19" s="21">
        <f>F20+F21+F22+F23+F24+F25</f>
        <v>233393100</v>
      </c>
      <c r="G19" s="12">
        <f>SUM(G20:G25)</f>
        <v>22219</v>
      </c>
      <c r="H19" s="56">
        <f>SUM(H20:H25)</f>
        <v>120743900</v>
      </c>
    </row>
    <row r="20" spans="1:8" ht="15.75" hidden="1" outlineLevel="1">
      <c r="A20" s="57"/>
      <c r="B20" s="41" t="s">
        <v>41</v>
      </c>
      <c r="C20" s="1">
        <v>8273.1</v>
      </c>
      <c r="D20" s="17">
        <v>99277200</v>
      </c>
      <c r="E20" s="1">
        <v>6394</v>
      </c>
      <c r="F20" s="20">
        <v>65715300</v>
      </c>
      <c r="G20" s="1">
        <v>6489</v>
      </c>
      <c r="H20" s="60">
        <v>35730400</v>
      </c>
    </row>
    <row r="21" spans="1:8" ht="15.75" hidden="1" outlineLevel="1">
      <c r="A21" s="57"/>
      <c r="B21" s="41" t="s">
        <v>42</v>
      </c>
      <c r="C21" s="1">
        <v>2582.8</v>
      </c>
      <c r="D21" s="17">
        <v>30993600.000000004</v>
      </c>
      <c r="E21" s="1">
        <v>2168</v>
      </c>
      <c r="F21" s="20">
        <v>23766700</v>
      </c>
      <c r="G21" s="1">
        <v>2141</v>
      </c>
      <c r="H21" s="60">
        <v>11734900</v>
      </c>
    </row>
    <row r="22" spans="1:8" ht="15.75" hidden="1" outlineLevel="1">
      <c r="A22" s="57"/>
      <c r="B22" s="41" t="s">
        <v>10</v>
      </c>
      <c r="C22" s="1">
        <v>4865.3</v>
      </c>
      <c r="D22" s="17">
        <v>58383600</v>
      </c>
      <c r="E22" s="1">
        <v>3910</v>
      </c>
      <c r="F22" s="20">
        <v>41186900</v>
      </c>
      <c r="G22" s="1">
        <v>4044</v>
      </c>
      <c r="H22" s="60">
        <v>22383900</v>
      </c>
    </row>
    <row r="23" spans="1:8" ht="15.75" hidden="1" outlineLevel="1">
      <c r="A23" s="57"/>
      <c r="B23" s="41" t="s">
        <v>11</v>
      </c>
      <c r="C23" s="1">
        <v>2242.9</v>
      </c>
      <c r="D23" s="17">
        <v>26914800</v>
      </c>
      <c r="E23" s="1">
        <v>1970</v>
      </c>
      <c r="F23" s="20">
        <v>21552300</v>
      </c>
      <c r="G23" s="1">
        <v>1958</v>
      </c>
      <c r="H23" s="60">
        <v>10734300</v>
      </c>
    </row>
    <row r="24" spans="1:8" ht="15.75" hidden="1" outlineLevel="1">
      <c r="A24" s="57"/>
      <c r="B24" s="41" t="s">
        <v>43</v>
      </c>
      <c r="C24" s="1">
        <v>3921.5</v>
      </c>
      <c r="D24" s="17">
        <v>47058000</v>
      </c>
      <c r="E24" s="1">
        <v>3376</v>
      </c>
      <c r="F24" s="20">
        <v>37500100</v>
      </c>
      <c r="G24" s="1">
        <v>3375</v>
      </c>
      <c r="H24" s="60">
        <v>18132200</v>
      </c>
    </row>
    <row r="25" spans="1:8" ht="15.75" hidden="1" outlineLevel="1">
      <c r="A25" s="57"/>
      <c r="B25" s="41" t="s">
        <v>15</v>
      </c>
      <c r="C25" s="1">
        <v>4825.7</v>
      </c>
      <c r="D25" s="17">
        <v>57908400</v>
      </c>
      <c r="E25" s="1">
        <v>4074</v>
      </c>
      <c r="F25" s="20">
        <v>43671800</v>
      </c>
      <c r="G25" s="1">
        <v>4212</v>
      </c>
      <c r="H25" s="54">
        <v>22028200</v>
      </c>
    </row>
    <row r="26" spans="1:8" s="11" customFormat="1" ht="15.75" collapsed="1">
      <c r="A26" s="51" t="s">
        <v>62</v>
      </c>
      <c r="B26" s="28"/>
      <c r="C26" s="25">
        <f aca="true" t="shared" si="2" ref="C26:H26">+C27+C34</f>
        <v>47818.1</v>
      </c>
      <c r="D26" s="26">
        <f t="shared" si="2"/>
        <v>573817200</v>
      </c>
      <c r="E26" s="25">
        <f t="shared" si="2"/>
        <v>40862</v>
      </c>
      <c r="F26" s="27">
        <f t="shared" si="2"/>
        <v>430909900</v>
      </c>
      <c r="G26" s="25">
        <f t="shared" si="2"/>
        <v>40672</v>
      </c>
      <c r="H26" s="52">
        <f t="shared" si="2"/>
        <v>221997200</v>
      </c>
    </row>
    <row r="27" spans="1:8" s="11" customFormat="1" ht="15.75" hidden="1" outlineLevel="1">
      <c r="A27" s="55" t="s">
        <v>0</v>
      </c>
      <c r="B27" s="13"/>
      <c r="C27" s="12">
        <f aca="true" t="shared" si="3" ref="C27:H27">SUM(C28:C33)</f>
        <v>26539.7</v>
      </c>
      <c r="D27" s="18">
        <f t="shared" si="3"/>
        <v>318476400</v>
      </c>
      <c r="E27" s="12">
        <f t="shared" si="3"/>
        <v>22796</v>
      </c>
      <c r="F27" s="21">
        <f t="shared" si="3"/>
        <v>242693600</v>
      </c>
      <c r="G27" s="12">
        <f t="shared" si="3"/>
        <v>22537</v>
      </c>
      <c r="H27" s="56">
        <f t="shared" si="3"/>
        <v>123669800</v>
      </c>
    </row>
    <row r="28" spans="1:8" ht="15.75" hidden="1" outlineLevel="1">
      <c r="A28" s="53"/>
      <c r="B28" s="42" t="s">
        <v>44</v>
      </c>
      <c r="C28" s="1">
        <v>5190.9</v>
      </c>
      <c r="D28" s="17">
        <v>62290799.99999999</v>
      </c>
      <c r="E28" s="1">
        <v>4303</v>
      </c>
      <c r="F28" s="20">
        <v>46988800</v>
      </c>
      <c r="G28" s="1">
        <v>4173</v>
      </c>
      <c r="H28" s="60">
        <v>23456500</v>
      </c>
    </row>
    <row r="29" spans="1:8" ht="15.75" hidden="1" outlineLevel="1">
      <c r="A29" s="53"/>
      <c r="B29" s="42" t="s">
        <v>45</v>
      </c>
      <c r="C29" s="1">
        <v>6352.5</v>
      </c>
      <c r="D29" s="17">
        <v>76230000</v>
      </c>
      <c r="E29" s="1">
        <v>5536</v>
      </c>
      <c r="F29" s="20">
        <v>61082200</v>
      </c>
      <c r="G29" s="1">
        <v>5607</v>
      </c>
      <c r="H29" s="60">
        <v>31845400</v>
      </c>
    </row>
    <row r="30" spans="1:8" ht="15.75" hidden="1" outlineLevel="1">
      <c r="A30" s="53"/>
      <c r="B30" s="42" t="s">
        <v>17</v>
      </c>
      <c r="C30" s="1">
        <v>4798.2</v>
      </c>
      <c r="D30" s="17">
        <v>57578400</v>
      </c>
      <c r="E30" s="1">
        <v>4276</v>
      </c>
      <c r="F30" s="20">
        <v>45399200</v>
      </c>
      <c r="G30" s="1">
        <v>4146</v>
      </c>
      <c r="H30" s="60">
        <v>22695600</v>
      </c>
    </row>
    <row r="31" spans="1:8" ht="15.75" hidden="1" outlineLevel="1">
      <c r="A31" s="53"/>
      <c r="B31" s="42" t="s">
        <v>18</v>
      </c>
      <c r="C31" s="1">
        <v>4437.4</v>
      </c>
      <c r="D31" s="17">
        <v>53248799.99999999</v>
      </c>
      <c r="E31" s="1">
        <v>4107</v>
      </c>
      <c r="F31" s="20">
        <v>43192800</v>
      </c>
      <c r="G31" s="1">
        <v>3969</v>
      </c>
      <c r="H31" s="61">
        <v>21403600</v>
      </c>
    </row>
    <row r="32" spans="1:8" ht="15.75" hidden="1" outlineLevel="1">
      <c r="A32" s="53"/>
      <c r="B32" s="42" t="s">
        <v>20</v>
      </c>
      <c r="C32" s="1">
        <v>2774.2</v>
      </c>
      <c r="D32" s="17">
        <v>33290399.999999996</v>
      </c>
      <c r="E32" s="1">
        <v>2049</v>
      </c>
      <c r="F32" s="20">
        <v>22140500</v>
      </c>
      <c r="G32" s="1">
        <v>2150</v>
      </c>
      <c r="H32" s="62">
        <v>11419700</v>
      </c>
    </row>
    <row r="33" spans="1:8" ht="15.75" hidden="1" outlineLevel="1">
      <c r="A33" s="53"/>
      <c r="B33" s="42" t="s">
        <v>19</v>
      </c>
      <c r="C33" s="1">
        <v>2986.5</v>
      </c>
      <c r="D33" s="17">
        <v>35838000</v>
      </c>
      <c r="E33" s="1">
        <v>2525</v>
      </c>
      <c r="F33" s="20">
        <v>23890100</v>
      </c>
      <c r="G33" s="1">
        <v>2492</v>
      </c>
      <c r="H33" s="60">
        <v>12849000</v>
      </c>
    </row>
    <row r="34" spans="1:8" s="11" customFormat="1" ht="15.75" hidden="1" outlineLevel="1">
      <c r="A34" s="55" t="s">
        <v>1</v>
      </c>
      <c r="B34" s="13"/>
      <c r="C34" s="12">
        <f aca="true" t="shared" si="4" ref="C34:H34">SUM(C35:C39)</f>
        <v>21278.399999999998</v>
      </c>
      <c r="D34" s="18">
        <f t="shared" si="4"/>
        <v>255340800</v>
      </c>
      <c r="E34" s="12">
        <f t="shared" si="4"/>
        <v>18066</v>
      </c>
      <c r="F34" s="21">
        <f t="shared" si="4"/>
        <v>188216300</v>
      </c>
      <c r="G34" s="12">
        <f t="shared" si="4"/>
        <v>18135</v>
      </c>
      <c r="H34" s="56">
        <f t="shared" si="4"/>
        <v>98327400</v>
      </c>
    </row>
    <row r="35" spans="1:8" ht="15.75" hidden="1" outlineLevel="1">
      <c r="A35" s="53"/>
      <c r="B35" s="42" t="s">
        <v>46</v>
      </c>
      <c r="C35" s="1">
        <v>1293.6</v>
      </c>
      <c r="D35" s="17">
        <v>15523199.999999998</v>
      </c>
      <c r="E35" s="1">
        <v>1094</v>
      </c>
      <c r="F35" s="20">
        <v>11746200</v>
      </c>
      <c r="G35" s="1">
        <v>1120</v>
      </c>
      <c r="H35" s="54">
        <v>6147100</v>
      </c>
    </row>
    <row r="36" spans="1:8" ht="15.75" hidden="1" outlineLevel="1">
      <c r="A36" s="53"/>
      <c r="B36" s="42" t="s">
        <v>16</v>
      </c>
      <c r="C36" s="1">
        <v>3544.2</v>
      </c>
      <c r="D36" s="17">
        <v>42530400</v>
      </c>
      <c r="E36" s="1">
        <v>3104</v>
      </c>
      <c r="F36" s="20">
        <v>34765400</v>
      </c>
      <c r="G36" s="1">
        <v>3066</v>
      </c>
      <c r="H36" s="54">
        <v>17099900</v>
      </c>
    </row>
    <row r="37" spans="1:8" ht="15.75" hidden="1" outlineLevel="1">
      <c r="A37" s="53"/>
      <c r="B37" s="42" t="s">
        <v>47</v>
      </c>
      <c r="C37" s="1">
        <v>5701.3</v>
      </c>
      <c r="D37" s="17">
        <v>68415600</v>
      </c>
      <c r="E37" s="1">
        <v>4801</v>
      </c>
      <c r="F37" s="20">
        <v>48219000</v>
      </c>
      <c r="G37" s="1">
        <v>4857</v>
      </c>
      <c r="H37" s="60">
        <v>26383300</v>
      </c>
    </row>
    <row r="38" spans="1:8" ht="15.75" hidden="1" outlineLevel="1">
      <c r="A38" s="53"/>
      <c r="B38" s="42" t="s">
        <v>48</v>
      </c>
      <c r="C38" s="1">
        <v>6325</v>
      </c>
      <c r="D38" s="17">
        <v>75900000</v>
      </c>
      <c r="E38" s="1">
        <v>5677</v>
      </c>
      <c r="F38" s="20">
        <v>61847300</v>
      </c>
      <c r="G38" s="1">
        <v>5524</v>
      </c>
      <c r="H38" s="60">
        <v>30273300</v>
      </c>
    </row>
    <row r="39" spans="1:8" ht="15.75" hidden="1" outlineLevel="1">
      <c r="A39" s="53"/>
      <c r="B39" s="42" t="s">
        <v>49</v>
      </c>
      <c r="C39" s="1">
        <v>4414.3</v>
      </c>
      <c r="D39" s="17">
        <v>52971600</v>
      </c>
      <c r="E39" s="1">
        <v>3390</v>
      </c>
      <c r="F39" s="20">
        <v>31638400</v>
      </c>
      <c r="G39" s="1">
        <v>3568</v>
      </c>
      <c r="H39" s="63">
        <v>18423800</v>
      </c>
    </row>
    <row r="40" spans="1:8" s="11" customFormat="1" ht="15.75" collapsed="1">
      <c r="A40" s="51" t="s">
        <v>63</v>
      </c>
      <c r="B40" s="28"/>
      <c r="C40" s="25">
        <f aca="true" t="shared" si="5" ref="C40:H40">+C41+C48</f>
        <v>38699.09999999999</v>
      </c>
      <c r="D40" s="26">
        <f t="shared" si="5"/>
        <v>464389200</v>
      </c>
      <c r="E40" s="25">
        <f t="shared" si="5"/>
        <v>32726</v>
      </c>
      <c r="F40" s="27">
        <f t="shared" si="5"/>
        <v>372970600</v>
      </c>
      <c r="G40" s="25">
        <f t="shared" si="5"/>
        <v>32473</v>
      </c>
      <c r="H40" s="52">
        <f t="shared" si="5"/>
        <v>180039900</v>
      </c>
    </row>
    <row r="41" spans="1:8" s="11" customFormat="1" ht="15.75" hidden="1" outlineLevel="1">
      <c r="A41" s="55" t="s">
        <v>0</v>
      </c>
      <c r="B41" s="13"/>
      <c r="C41" s="12">
        <f aca="true" t="shared" si="6" ref="C41:H41">SUM(C42:C47)</f>
        <v>17883.8</v>
      </c>
      <c r="D41" s="18">
        <f t="shared" si="6"/>
        <v>214605600</v>
      </c>
      <c r="E41" s="12">
        <f t="shared" si="6"/>
        <v>14759</v>
      </c>
      <c r="F41" s="21">
        <f t="shared" si="6"/>
        <v>171547700</v>
      </c>
      <c r="G41" s="12">
        <f t="shared" si="6"/>
        <v>14767</v>
      </c>
      <c r="H41" s="56">
        <f t="shared" si="6"/>
        <v>82573800</v>
      </c>
    </row>
    <row r="42" spans="1:8" ht="15.75" hidden="1" outlineLevel="1">
      <c r="A42" s="53"/>
      <c r="B42" s="43" t="s">
        <v>21</v>
      </c>
      <c r="C42" s="1">
        <v>4748.7</v>
      </c>
      <c r="D42" s="17">
        <v>56984400</v>
      </c>
      <c r="E42" s="1">
        <v>3955</v>
      </c>
      <c r="F42" s="20">
        <v>47905900</v>
      </c>
      <c r="G42" s="1">
        <v>3827</v>
      </c>
      <c r="H42" s="60">
        <v>22179300</v>
      </c>
    </row>
    <row r="43" spans="1:8" ht="15.75" hidden="1" outlineLevel="1">
      <c r="A43" s="53"/>
      <c r="B43" s="43" t="s">
        <v>23</v>
      </c>
      <c r="C43" s="1">
        <v>1276</v>
      </c>
      <c r="D43" s="17">
        <v>15312000</v>
      </c>
      <c r="E43" s="1">
        <v>959</v>
      </c>
      <c r="F43" s="20">
        <v>11134000</v>
      </c>
      <c r="G43" s="1">
        <v>1073</v>
      </c>
      <c r="H43" s="60">
        <v>5847400</v>
      </c>
    </row>
    <row r="44" spans="1:8" ht="15.75" hidden="1" outlineLevel="1">
      <c r="A44" s="53"/>
      <c r="B44" s="43" t="s">
        <v>24</v>
      </c>
      <c r="C44" s="1">
        <v>2775.3</v>
      </c>
      <c r="D44" s="17">
        <v>33303600.000000004</v>
      </c>
      <c r="E44" s="1">
        <v>2397</v>
      </c>
      <c r="F44" s="20">
        <v>28275600</v>
      </c>
      <c r="G44" s="1">
        <v>2316</v>
      </c>
      <c r="H44" s="60">
        <v>12933400</v>
      </c>
    </row>
    <row r="45" spans="1:8" ht="15.75" hidden="1" outlineLevel="1">
      <c r="A45" s="53"/>
      <c r="B45" s="43" t="s">
        <v>25</v>
      </c>
      <c r="C45" s="1">
        <v>2759.9</v>
      </c>
      <c r="D45" s="17">
        <v>33118800</v>
      </c>
      <c r="E45" s="1">
        <v>1915</v>
      </c>
      <c r="F45" s="20">
        <v>23359800</v>
      </c>
      <c r="G45" s="1">
        <v>2312</v>
      </c>
      <c r="H45" s="60">
        <v>12606700</v>
      </c>
    </row>
    <row r="46" spans="1:8" ht="15.75" hidden="1" outlineLevel="1">
      <c r="A46" s="53"/>
      <c r="B46" s="43" t="s">
        <v>27</v>
      </c>
      <c r="C46" s="1">
        <v>2887.5</v>
      </c>
      <c r="D46" s="17">
        <v>34650000</v>
      </c>
      <c r="E46" s="1">
        <v>2517</v>
      </c>
      <c r="F46" s="20">
        <v>27994200</v>
      </c>
      <c r="G46" s="1">
        <v>2363</v>
      </c>
      <c r="H46" s="64">
        <v>13025300</v>
      </c>
    </row>
    <row r="47" spans="1:8" ht="15.75" hidden="1" outlineLevel="1">
      <c r="A47" s="53"/>
      <c r="B47" s="43" t="s">
        <v>28</v>
      </c>
      <c r="C47" s="1">
        <v>3436.4</v>
      </c>
      <c r="D47" s="17">
        <v>41236800</v>
      </c>
      <c r="E47" s="1">
        <v>3016</v>
      </c>
      <c r="F47" s="20">
        <v>32878200</v>
      </c>
      <c r="G47" s="1">
        <v>2876</v>
      </c>
      <c r="H47" s="65">
        <v>15981700</v>
      </c>
    </row>
    <row r="48" spans="1:8" s="11" customFormat="1" ht="15.75" hidden="1" outlineLevel="1">
      <c r="A48" s="55" t="s">
        <v>1</v>
      </c>
      <c r="B48" s="13"/>
      <c r="C48" s="12">
        <f aca="true" t="shared" si="7" ref="C48:H48">SUM(C49:C53)</f>
        <v>20815.299999999996</v>
      </c>
      <c r="D48" s="18">
        <f t="shared" si="7"/>
        <v>249783600</v>
      </c>
      <c r="E48" s="12">
        <f t="shared" si="7"/>
        <v>17967</v>
      </c>
      <c r="F48" s="21">
        <f t="shared" si="7"/>
        <v>201422900</v>
      </c>
      <c r="G48" s="12">
        <f t="shared" si="7"/>
        <v>17706</v>
      </c>
      <c r="H48" s="56">
        <f t="shared" si="7"/>
        <v>97466100</v>
      </c>
    </row>
    <row r="49" spans="1:8" ht="15.75" hidden="1" outlineLevel="1">
      <c r="A49" s="53"/>
      <c r="B49" s="43" t="s">
        <v>22</v>
      </c>
      <c r="C49" s="1">
        <v>2240.7</v>
      </c>
      <c r="D49" s="17">
        <v>26888399.999999996</v>
      </c>
      <c r="E49" s="1">
        <v>1901</v>
      </c>
      <c r="F49" s="20">
        <v>21788800</v>
      </c>
      <c r="G49" s="1">
        <v>1882</v>
      </c>
      <c r="H49" s="64">
        <v>10654700</v>
      </c>
    </row>
    <row r="50" spans="1:8" ht="15.75" hidden="1" outlineLevel="1">
      <c r="A50" s="53"/>
      <c r="B50" s="43" t="s">
        <v>50</v>
      </c>
      <c r="C50" s="1">
        <v>7627.4</v>
      </c>
      <c r="D50" s="17">
        <v>91528800</v>
      </c>
      <c r="E50" s="1">
        <v>6762</v>
      </c>
      <c r="F50" s="20">
        <v>74074200</v>
      </c>
      <c r="G50" s="1">
        <v>6643</v>
      </c>
      <c r="H50" s="64">
        <v>35776400</v>
      </c>
    </row>
    <row r="51" spans="1:8" ht="15.75" hidden="1" outlineLevel="1">
      <c r="A51" s="53"/>
      <c r="B51" s="43" t="s">
        <v>51</v>
      </c>
      <c r="C51" s="1">
        <v>4045.8</v>
      </c>
      <c r="D51" s="17">
        <v>48549600</v>
      </c>
      <c r="E51" s="1">
        <v>3517</v>
      </c>
      <c r="F51" s="20">
        <v>39824400</v>
      </c>
      <c r="G51" s="1">
        <v>3377</v>
      </c>
      <c r="H51" s="64">
        <v>18816600</v>
      </c>
    </row>
    <row r="52" spans="1:8" ht="15.75" hidden="1" outlineLevel="1">
      <c r="A52" s="53"/>
      <c r="B52" s="43" t="s">
        <v>26</v>
      </c>
      <c r="C52" s="1">
        <v>4360.4</v>
      </c>
      <c r="D52" s="17">
        <v>52324799.99999999</v>
      </c>
      <c r="E52" s="1">
        <v>3592</v>
      </c>
      <c r="F52" s="20">
        <v>40981900</v>
      </c>
      <c r="G52" s="1">
        <v>3643</v>
      </c>
      <c r="H52" s="64">
        <v>20061200</v>
      </c>
    </row>
    <row r="53" spans="1:8" ht="15.75" hidden="1" outlineLevel="1">
      <c r="A53" s="53"/>
      <c r="B53" s="43" t="s">
        <v>20</v>
      </c>
      <c r="C53" s="1">
        <v>2541</v>
      </c>
      <c r="D53" s="17">
        <v>30492000</v>
      </c>
      <c r="E53" s="1">
        <v>2195</v>
      </c>
      <c r="F53" s="20">
        <v>24753600</v>
      </c>
      <c r="G53" s="1">
        <v>2161</v>
      </c>
      <c r="H53" s="61">
        <v>12157200</v>
      </c>
    </row>
    <row r="54" spans="1:8" s="11" customFormat="1" ht="15.75" collapsed="1">
      <c r="A54" s="51" t="s">
        <v>64</v>
      </c>
      <c r="B54" s="28"/>
      <c r="C54" s="25">
        <f aca="true" t="shared" si="8" ref="C54:H54">+C55+C63</f>
        <v>68150.5</v>
      </c>
      <c r="D54" s="26">
        <f t="shared" si="8"/>
        <v>817806000</v>
      </c>
      <c r="E54" s="25">
        <f t="shared" si="8"/>
        <v>58793</v>
      </c>
      <c r="F54" s="27">
        <f t="shared" si="8"/>
        <v>612359600</v>
      </c>
      <c r="G54" s="25">
        <f t="shared" si="8"/>
        <v>57527</v>
      </c>
      <c r="H54" s="52">
        <f t="shared" si="8"/>
        <v>311066100</v>
      </c>
    </row>
    <row r="55" spans="1:8" s="11" customFormat="1" ht="15.75" hidden="1" outlineLevel="1">
      <c r="A55" s="55" t="s">
        <v>0</v>
      </c>
      <c r="B55" s="13"/>
      <c r="C55" s="12">
        <f aca="true" t="shared" si="9" ref="C55:H55">SUM(C56:C62)</f>
        <v>22513.699999999997</v>
      </c>
      <c r="D55" s="18">
        <f t="shared" si="9"/>
        <v>270164400</v>
      </c>
      <c r="E55" s="12">
        <f t="shared" si="9"/>
        <v>19239</v>
      </c>
      <c r="F55" s="21">
        <f t="shared" si="9"/>
        <v>207767500</v>
      </c>
      <c r="G55" s="12">
        <f t="shared" si="9"/>
        <v>19188</v>
      </c>
      <c r="H55" s="56">
        <f t="shared" si="9"/>
        <v>106411100</v>
      </c>
    </row>
    <row r="56" spans="1:8" ht="15.75" hidden="1" outlineLevel="1">
      <c r="A56" s="53"/>
      <c r="B56" s="44" t="s">
        <v>29</v>
      </c>
      <c r="C56" s="1">
        <v>2659.8</v>
      </c>
      <c r="D56" s="17">
        <v>31917600.000000004</v>
      </c>
      <c r="E56" s="1">
        <v>2347</v>
      </c>
      <c r="F56" s="20">
        <v>25843300</v>
      </c>
      <c r="G56" s="1">
        <v>2308</v>
      </c>
      <c r="H56" s="60">
        <v>12375000</v>
      </c>
    </row>
    <row r="57" spans="1:8" ht="15.75" hidden="1" outlineLevel="1">
      <c r="A57" s="53"/>
      <c r="B57" s="44" t="s">
        <v>52</v>
      </c>
      <c r="C57" s="1">
        <v>4486.9</v>
      </c>
      <c r="D57" s="17">
        <v>53842799.99999999</v>
      </c>
      <c r="E57" s="1">
        <v>3887</v>
      </c>
      <c r="F57" s="20">
        <v>44142400</v>
      </c>
      <c r="G57" s="1">
        <v>3919</v>
      </c>
      <c r="H57" s="60">
        <v>22255600</v>
      </c>
    </row>
    <row r="58" spans="1:8" ht="15.75" hidden="1" outlineLevel="1">
      <c r="A58" s="53"/>
      <c r="B58" s="44" t="s">
        <v>30</v>
      </c>
      <c r="C58" s="1">
        <v>2587.2</v>
      </c>
      <c r="D58" s="17">
        <v>31046399.999999996</v>
      </c>
      <c r="E58" s="1">
        <v>2040</v>
      </c>
      <c r="F58" s="20">
        <v>17567100</v>
      </c>
      <c r="G58" s="1">
        <v>2117</v>
      </c>
      <c r="H58" s="60">
        <v>11340500</v>
      </c>
    </row>
    <row r="59" spans="1:8" ht="15.75" hidden="1" outlineLevel="1">
      <c r="A59" s="53"/>
      <c r="B59" s="44" t="s">
        <v>32</v>
      </c>
      <c r="C59" s="1">
        <v>3369.3</v>
      </c>
      <c r="D59" s="17">
        <v>40431600</v>
      </c>
      <c r="E59" s="1">
        <v>2868</v>
      </c>
      <c r="F59" s="20">
        <v>31691800</v>
      </c>
      <c r="G59" s="1">
        <v>2801</v>
      </c>
      <c r="H59" s="60">
        <v>15648600</v>
      </c>
    </row>
    <row r="60" spans="1:8" ht="15.75" hidden="1" outlineLevel="1">
      <c r="A60" s="53"/>
      <c r="B60" s="44" t="s">
        <v>35</v>
      </c>
      <c r="C60" s="1">
        <v>3323.1</v>
      </c>
      <c r="D60" s="17">
        <v>39877200</v>
      </c>
      <c r="E60" s="1">
        <v>2912</v>
      </c>
      <c r="F60" s="20">
        <v>32725200</v>
      </c>
      <c r="G60" s="1">
        <v>2831</v>
      </c>
      <c r="H60" s="60">
        <v>15732700</v>
      </c>
    </row>
    <row r="61" spans="1:8" ht="15.75" hidden="1" outlineLevel="1">
      <c r="A61" s="53"/>
      <c r="B61" s="44" t="s">
        <v>36</v>
      </c>
      <c r="C61" s="1">
        <v>1125.3</v>
      </c>
      <c r="D61" s="17">
        <v>13503600</v>
      </c>
      <c r="E61" s="1">
        <v>910</v>
      </c>
      <c r="F61" s="20">
        <v>8452100</v>
      </c>
      <c r="G61" s="1">
        <v>932</v>
      </c>
      <c r="H61" s="60">
        <v>5368400</v>
      </c>
    </row>
    <row r="62" spans="1:8" ht="15.75" hidden="1" outlineLevel="1">
      <c r="A62" s="53"/>
      <c r="B62" s="44" t="s">
        <v>55</v>
      </c>
      <c r="C62" s="1">
        <v>4962.1</v>
      </c>
      <c r="D62" s="17">
        <v>59545200.00000001</v>
      </c>
      <c r="E62" s="1">
        <v>4275</v>
      </c>
      <c r="F62" s="20">
        <v>47345600</v>
      </c>
      <c r="G62" s="1">
        <v>4280</v>
      </c>
      <c r="H62" s="60">
        <v>23690300</v>
      </c>
    </row>
    <row r="63" spans="1:8" s="11" customFormat="1" ht="15.75" hidden="1" outlineLevel="1">
      <c r="A63" s="55" t="s">
        <v>1</v>
      </c>
      <c r="B63" s="13"/>
      <c r="C63" s="12">
        <f aca="true" t="shared" si="10" ref="C63:H63">SUM(C64:C71)</f>
        <v>45636.799999999996</v>
      </c>
      <c r="D63" s="18">
        <f t="shared" si="10"/>
        <v>547641600</v>
      </c>
      <c r="E63" s="12">
        <f t="shared" si="10"/>
        <v>39554</v>
      </c>
      <c r="F63" s="21">
        <f t="shared" si="10"/>
        <v>404592100</v>
      </c>
      <c r="G63" s="12">
        <f t="shared" si="10"/>
        <v>38339</v>
      </c>
      <c r="H63" s="56">
        <f t="shared" si="10"/>
        <v>204655000</v>
      </c>
    </row>
    <row r="64" spans="1:8" ht="15.75" hidden="1" outlineLevel="1">
      <c r="A64" s="53"/>
      <c r="B64" s="44" t="s">
        <v>39</v>
      </c>
      <c r="C64" s="1">
        <v>5734.3</v>
      </c>
      <c r="D64" s="17">
        <v>68811600</v>
      </c>
      <c r="E64" s="1">
        <v>5043</v>
      </c>
      <c r="F64" s="20">
        <v>52541500</v>
      </c>
      <c r="G64" s="1">
        <v>4946</v>
      </c>
      <c r="H64" s="54">
        <v>26944800</v>
      </c>
    </row>
    <row r="65" spans="1:8" ht="15.75" hidden="1" outlineLevel="1">
      <c r="A65" s="53"/>
      <c r="B65" s="44" t="s">
        <v>53</v>
      </c>
      <c r="C65" s="1">
        <v>9462.2</v>
      </c>
      <c r="D65" s="17">
        <v>113546400.00000001</v>
      </c>
      <c r="E65" s="1">
        <v>8010</v>
      </c>
      <c r="F65" s="20">
        <v>80454800</v>
      </c>
      <c r="G65" s="1">
        <v>7707</v>
      </c>
      <c r="H65" s="54">
        <v>40655400</v>
      </c>
    </row>
    <row r="66" spans="1:8" ht="15.75" hidden="1" outlineLevel="1">
      <c r="A66" s="53"/>
      <c r="B66" s="44" t="s">
        <v>31</v>
      </c>
      <c r="C66" s="1">
        <v>3630</v>
      </c>
      <c r="D66" s="17">
        <v>43560000</v>
      </c>
      <c r="E66" s="1">
        <v>3300</v>
      </c>
      <c r="F66" s="20">
        <v>32725700</v>
      </c>
      <c r="G66" s="1">
        <v>3103</v>
      </c>
      <c r="H66" s="54">
        <v>15812100</v>
      </c>
    </row>
    <row r="67" spans="1:8" ht="15.75" hidden="1" outlineLevel="1">
      <c r="A67" s="53"/>
      <c r="B67" s="44" t="s">
        <v>33</v>
      </c>
      <c r="C67" s="1">
        <v>2695</v>
      </c>
      <c r="D67" s="17">
        <v>32340000</v>
      </c>
      <c r="E67" s="1">
        <v>2378</v>
      </c>
      <c r="F67" s="20">
        <v>25847400</v>
      </c>
      <c r="G67" s="1">
        <v>2351</v>
      </c>
      <c r="H67" s="54">
        <v>12951400</v>
      </c>
    </row>
    <row r="68" spans="1:8" ht="15.75" hidden="1" outlineLevel="1">
      <c r="A68" s="53"/>
      <c r="B68" s="44" t="s">
        <v>34</v>
      </c>
      <c r="C68" s="1">
        <v>12486.1</v>
      </c>
      <c r="D68" s="17">
        <v>149833200</v>
      </c>
      <c r="E68" s="1">
        <v>10678</v>
      </c>
      <c r="F68" s="20">
        <v>111049500</v>
      </c>
      <c r="G68" s="1">
        <v>10424</v>
      </c>
      <c r="H68" s="54">
        <v>56505800</v>
      </c>
    </row>
    <row r="69" spans="1:8" ht="15.75" hidden="1" outlineLevel="1">
      <c r="A69" s="53"/>
      <c r="B69" s="44" t="s">
        <v>54</v>
      </c>
      <c r="C69" s="1">
        <v>5936.7</v>
      </c>
      <c r="D69" s="17">
        <v>71240400</v>
      </c>
      <c r="E69" s="1">
        <v>5272</v>
      </c>
      <c r="F69" s="20">
        <v>52924200</v>
      </c>
      <c r="G69" s="1">
        <v>5035</v>
      </c>
      <c r="H69" s="54">
        <v>27079900</v>
      </c>
    </row>
    <row r="70" spans="1:8" ht="15.75" hidden="1" outlineLevel="1">
      <c r="A70" s="53"/>
      <c r="B70" s="44" t="s">
        <v>38</v>
      </c>
      <c r="C70" s="1">
        <v>2933.7</v>
      </c>
      <c r="D70" s="17">
        <v>35204400</v>
      </c>
      <c r="E70" s="1">
        <v>2624</v>
      </c>
      <c r="F70" s="20">
        <v>24534800</v>
      </c>
      <c r="G70" s="1">
        <v>2483</v>
      </c>
      <c r="H70" s="54">
        <v>12466700</v>
      </c>
    </row>
    <row r="71" spans="1:8" ht="15.75" hidden="1" outlineLevel="1">
      <c r="A71" s="53"/>
      <c r="B71" s="44" t="s">
        <v>37</v>
      </c>
      <c r="C71" s="1">
        <v>2758.8</v>
      </c>
      <c r="D71" s="17">
        <v>33105600.000000004</v>
      </c>
      <c r="E71" s="1">
        <v>2249</v>
      </c>
      <c r="F71" s="20">
        <v>24514200</v>
      </c>
      <c r="G71" s="1">
        <v>2290</v>
      </c>
      <c r="H71" s="54">
        <v>12238900</v>
      </c>
    </row>
    <row r="72" spans="1:8" s="11" customFormat="1" ht="16.5" collapsed="1" thickBot="1">
      <c r="A72" s="66" t="s">
        <v>5</v>
      </c>
      <c r="B72" s="67"/>
      <c r="C72" s="68">
        <f>+C73+C74+C75</f>
        <v>224934.59999999998</v>
      </c>
      <c r="D72" s="69">
        <f>+D73+D74+D75</f>
        <v>2699215200</v>
      </c>
      <c r="E72" s="68">
        <f>+E73+E74+E75</f>
        <v>190752</v>
      </c>
      <c r="F72" s="70">
        <f>+F73+F74+F75</f>
        <v>2074410300</v>
      </c>
      <c r="G72" s="68">
        <f>+G73+G74+G75</f>
        <v>176901</v>
      </c>
      <c r="H72" s="71">
        <f>+H73+H74+H75</f>
        <v>1034442400</v>
      </c>
    </row>
    <row r="73" spans="1:8" s="11" customFormat="1" ht="15.75" hidden="1" outlineLevel="2">
      <c r="A73" s="45" t="s">
        <v>0</v>
      </c>
      <c r="B73" s="46"/>
      <c r="C73" s="47">
        <f>+C9+C13+C27+C41+C55</f>
        <v>88487.3</v>
      </c>
      <c r="D73" s="48">
        <f>+D9+D13+D27+D41+D55</f>
        <v>1061847600</v>
      </c>
      <c r="E73" s="47">
        <f>+E9+E13+E27+E41+E55</f>
        <v>73994</v>
      </c>
      <c r="F73" s="49">
        <f>+F9+F13+F27+F41+F55</f>
        <v>815326600</v>
      </c>
      <c r="G73" s="47">
        <f>+G9+G14+G27+G41+G55</f>
        <v>61222</v>
      </c>
      <c r="H73" s="50">
        <f>+H9+H13+H27+H41+H55</f>
        <v>406494800</v>
      </c>
    </row>
    <row r="74" spans="1:8" s="11" customFormat="1" ht="15.75" hidden="1" outlineLevel="2">
      <c r="A74" s="9" t="s">
        <v>1</v>
      </c>
      <c r="B74" s="10"/>
      <c r="C74" s="12">
        <f aca="true" t="shared" si="11" ref="C74:H74">+C10+C19+C34+C48+C63</f>
        <v>114441.79999999999</v>
      </c>
      <c r="D74" s="18">
        <f t="shared" si="11"/>
        <v>1373301600</v>
      </c>
      <c r="E74" s="12">
        <f t="shared" si="11"/>
        <v>97479</v>
      </c>
      <c r="F74" s="21">
        <f t="shared" si="11"/>
        <v>1027624400</v>
      </c>
      <c r="G74" s="12">
        <f t="shared" si="11"/>
        <v>96399</v>
      </c>
      <c r="H74" s="23">
        <f t="shared" si="11"/>
        <v>521192400</v>
      </c>
    </row>
    <row r="75" spans="1:8" s="11" customFormat="1" ht="16.5" hidden="1" outlineLevel="2" thickBot="1">
      <c r="A75" s="14" t="s">
        <v>2</v>
      </c>
      <c r="B75" s="15"/>
      <c r="C75" s="16">
        <v>22005.5</v>
      </c>
      <c r="D75" s="19">
        <v>264066000</v>
      </c>
      <c r="E75" s="16">
        <v>19279</v>
      </c>
      <c r="F75" s="22">
        <v>231459300</v>
      </c>
      <c r="G75" s="16">
        <v>19280</v>
      </c>
      <c r="H75" s="24">
        <v>106755200</v>
      </c>
    </row>
    <row r="76" spans="4:6" ht="15.75" collapsed="1">
      <c r="D76" s="7"/>
      <c r="E76" s="7"/>
      <c r="F76" s="8"/>
    </row>
    <row r="77" spans="4:6" ht="15.75">
      <c r="D77" s="7"/>
      <c r="E77" s="7"/>
      <c r="F77" s="8"/>
    </row>
    <row r="78" spans="4:6" ht="15.75">
      <c r="D78" s="7"/>
      <c r="E78" s="7"/>
      <c r="F78" s="8"/>
    </row>
    <row r="79" spans="4:6" ht="15.75">
      <c r="D79" s="7"/>
      <c r="E79" s="7"/>
      <c r="F79" s="8"/>
    </row>
  </sheetData>
  <sheetProtection/>
  <mergeCells count="10">
    <mergeCell ref="A3:H3"/>
    <mergeCell ref="A4:B4"/>
    <mergeCell ref="G6:H6"/>
    <mergeCell ref="A5:B7"/>
    <mergeCell ref="A1:H1"/>
    <mergeCell ref="A2:H2"/>
    <mergeCell ref="C4:H4"/>
    <mergeCell ref="C5:D6"/>
    <mergeCell ref="E5:F6"/>
    <mergeCell ref="G5:H5"/>
  </mergeCells>
  <printOptions/>
  <pageMargins left="1.45" right="0" top="0.75" bottom="0.75" header="0.75" footer="0.3"/>
  <pageSetup horizontalDpi="300" verticalDpi="300" orientation="landscape" paperSize="5" scale="87" r:id="rId1"/>
  <headerFooter>
    <oddFooter>&amp;CPage &amp;P&amp;R&amp;A</oddFooter>
  </headerFooter>
  <rowBreaks count="1" manualBreakCount="1">
    <brk id="3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DSWDFOXI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</dc:creator>
  <cp:keywords/>
  <dc:description/>
  <cp:lastModifiedBy>Margie G. Cabido</cp:lastModifiedBy>
  <cp:lastPrinted>2013-09-11T06:51:53Z</cp:lastPrinted>
  <dcterms:created xsi:type="dcterms:W3CDTF">2011-01-21T16:17:04Z</dcterms:created>
  <dcterms:modified xsi:type="dcterms:W3CDTF">2014-08-27T01:25:43Z</dcterms:modified>
  <cp:category/>
  <cp:version/>
  <cp:contentType/>
  <cp:contentStatus/>
</cp:coreProperties>
</file>