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'Sheet1'!$A$1:$F$51</definedName>
  </definedNames>
  <calcPr fullCalcOnLoad="1"/>
</workbook>
</file>

<file path=xl/sharedStrings.xml><?xml version="1.0" encoding="utf-8"?>
<sst xmlns="http://schemas.openxmlformats.org/spreadsheetml/2006/main" count="149" uniqueCount="87">
  <si>
    <t xml:space="preserve"> </t>
  </si>
  <si>
    <t>Telephone Expenses-Landline</t>
  </si>
  <si>
    <t>Food Supplies Expenses</t>
  </si>
  <si>
    <t>Donations</t>
  </si>
  <si>
    <t>Other Supplies Expenses</t>
  </si>
  <si>
    <t>Subsidy Income from National Government</t>
  </si>
  <si>
    <t>Water Expenses</t>
  </si>
  <si>
    <t>Electricity Expenses</t>
  </si>
  <si>
    <t>Cooking Gas Expenses</t>
  </si>
  <si>
    <t>Extraordinary Expenses</t>
  </si>
  <si>
    <t>Office Supplies Expenses</t>
  </si>
  <si>
    <t>Other Professional Services</t>
  </si>
  <si>
    <t>Longevity Pay</t>
  </si>
  <si>
    <t>Productivity Incentive Allowance</t>
  </si>
  <si>
    <t>ECC Contributions</t>
  </si>
  <si>
    <t>Training Expenses</t>
  </si>
  <si>
    <t>Miscellaneous Expenses</t>
  </si>
  <si>
    <t>Insurance Expenses</t>
  </si>
  <si>
    <t>Depreciation - Communication Equipment</t>
  </si>
  <si>
    <t>Interest Income</t>
  </si>
  <si>
    <t>Clothing/Uniform Allowance</t>
  </si>
  <si>
    <t xml:space="preserve">      </t>
  </si>
  <si>
    <t>Subscription Expenses</t>
  </si>
  <si>
    <t>DSWD Field Office Xl, Davao City</t>
  </si>
  <si>
    <t>Less:    Refund from Cash Advances</t>
  </si>
  <si>
    <t>Security Service Expenses</t>
  </si>
  <si>
    <t>Excess of Income Over Expenses</t>
  </si>
  <si>
    <t>DETAILED STATEMENT OF INCOME AND EXPENSES (Fund 101)</t>
  </si>
  <si>
    <t>Income:</t>
  </si>
  <si>
    <t>Total Income</t>
  </si>
  <si>
    <t>Less: Expenses</t>
  </si>
  <si>
    <t>Personal Services:</t>
  </si>
  <si>
    <t xml:space="preserve">            Reversion of Unused NCA</t>
  </si>
  <si>
    <t>Miscellaneous Income</t>
  </si>
  <si>
    <t>Salaries and Wages - Regular</t>
  </si>
  <si>
    <t>Salaries and Wages - Casual</t>
  </si>
  <si>
    <t>Salaries and Wages- Contractual</t>
  </si>
  <si>
    <t>Personnel Economic Relief Alowance (PERA)</t>
  </si>
  <si>
    <t>Representation Allowance (RA)</t>
  </si>
  <si>
    <t>Transportation Allowance (TA)</t>
  </si>
  <si>
    <t>Life  and Retirement Insurance Contributions</t>
  </si>
  <si>
    <t>PAG-IBIG Contributions</t>
  </si>
  <si>
    <t>PHILHEALTH Cotributions</t>
  </si>
  <si>
    <t>Travelling Expenses - Local</t>
  </si>
  <si>
    <t>Drugs and Medicines Supplies</t>
  </si>
  <si>
    <t>Gasoline, Oil and Lubricants Expenses</t>
  </si>
  <si>
    <t>Internet Expenses</t>
  </si>
  <si>
    <t>Janitorial Services</t>
  </si>
  <si>
    <t>Repair and Maintenance-Office Buildings</t>
  </si>
  <si>
    <t>Repair and Maintenance-Motor Vehicles</t>
  </si>
  <si>
    <t>Fidelity Bond Premiums</t>
  </si>
  <si>
    <t>Depreciation- Office Buildings</t>
  </si>
  <si>
    <t>Depreciation- Office Equipment</t>
  </si>
  <si>
    <t>Depreciation - IT Equipment</t>
  </si>
  <si>
    <t xml:space="preserve">Other Maintenance  and Operating Expenses </t>
  </si>
  <si>
    <t>TOTAL</t>
  </si>
  <si>
    <t>Income From Grants and  Donations</t>
  </si>
  <si>
    <t>Postage &amp; Deliveries</t>
  </si>
  <si>
    <t>Depreciation - Other Machineries and Equipment</t>
  </si>
  <si>
    <t>Subsidy from Central Office</t>
  </si>
  <si>
    <t>Cash Gift</t>
  </si>
  <si>
    <t>Accountable Forms Expenses</t>
  </si>
  <si>
    <t>Medical, Dental and Laboratory  Supplies Expenses</t>
  </si>
  <si>
    <t>Telephone Expenses- Mobile</t>
  </si>
  <si>
    <t>Cable, Satellite, Telegraph . and Radio Expenses</t>
  </si>
  <si>
    <t>Transportation  and Delivery Expenses</t>
  </si>
  <si>
    <t>Repair and Maintenance-Office Equipment</t>
  </si>
  <si>
    <t>Depreciation - Furniture and Fixtures</t>
  </si>
  <si>
    <t>Gain/Loss on Sale of Disposed Assets</t>
  </si>
  <si>
    <t>Scholarship Expenses</t>
  </si>
  <si>
    <t>Advertising Expenses</t>
  </si>
  <si>
    <t>Taxies, Duties and Licenses</t>
  </si>
  <si>
    <t>For the Year  Ended December 31, 2011</t>
  </si>
  <si>
    <t>Subsistence, Laundry and Quarter Allowance</t>
  </si>
  <si>
    <t>Year End Bonus</t>
  </si>
  <si>
    <t>Other Personnel Benefits</t>
  </si>
  <si>
    <t>Textbook and Instructional Supplies Expenses</t>
  </si>
  <si>
    <t>Printing And Binding Expenses</t>
  </si>
  <si>
    <t>Rent Expense</t>
  </si>
  <si>
    <t xml:space="preserve">Repair and  Maintenance-Furniture &amp; Fixtures </t>
  </si>
  <si>
    <t>Repair and Maintenance- IT Equipment and Software</t>
  </si>
  <si>
    <t>Depreciation - Sports Equipment</t>
  </si>
  <si>
    <t>Depredciation - Motor Vehicle</t>
  </si>
  <si>
    <t>Depreciation  - Other Transportation Equipment</t>
  </si>
  <si>
    <t>Depreciation - Other Property Plant &amp; Equipment</t>
  </si>
  <si>
    <t>Remittance to National Treasury from Asset Disposal</t>
  </si>
  <si>
    <t>fn:incone4thqtr.2011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</si>
</sst>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_(* #,##0.000_);_(* \(#,##0.000\);_(* &quot;-&quot;??_);_(@_)"/>
  </numFmts>
  <fonts count="45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2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43" fontId="4" fillId="0" borderId="0" xfId="42" applyFont="1" applyBorder="1" applyAlignment="1">
      <alignment horizontal="left"/>
    </xf>
    <xf numFmtId="43" fontId="5" fillId="0" borderId="0" xfId="42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0" fontId="6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3" fontId="5" fillId="0" borderId="0" xfId="42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43" fontId="8" fillId="0" borderId="1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1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2" max="2" width="43.57421875" style="0" customWidth="1"/>
    <col min="3" max="3" width="6.00390625" style="0" customWidth="1"/>
    <col min="4" max="4" width="17.57421875" style="0" customWidth="1"/>
    <col min="5" max="5" width="16.57421875" style="0" customWidth="1"/>
    <col min="6" max="6" width="19.140625" style="0" customWidth="1"/>
    <col min="7" max="7" width="19.00390625" style="0" customWidth="1"/>
    <col min="8" max="8" width="17.00390625" style="0" customWidth="1"/>
    <col min="9" max="9" width="19.00390625" style="0" customWidth="1"/>
    <col min="10" max="10" width="28.140625" style="0" customWidth="1"/>
  </cols>
  <sheetData>
    <row r="3" spans="1:6" ht="15.75">
      <c r="A3" s="28" t="s">
        <v>23</v>
      </c>
      <c r="B3" s="28"/>
      <c r="C3" s="28"/>
      <c r="D3" s="28"/>
      <c r="E3" s="28"/>
      <c r="F3" s="28"/>
    </row>
    <row r="4" spans="1:6" ht="15.75">
      <c r="A4" s="29" t="s">
        <v>27</v>
      </c>
      <c r="B4" s="29"/>
      <c r="C4" s="29"/>
      <c r="D4" s="29"/>
      <c r="E4" s="29"/>
      <c r="F4" s="29"/>
    </row>
    <row r="5" spans="1:6" ht="15.75">
      <c r="A5" s="28" t="s">
        <v>72</v>
      </c>
      <c r="B5" s="28"/>
      <c r="C5" s="28"/>
      <c r="D5" s="28"/>
      <c r="E5" s="28"/>
      <c r="F5" s="28"/>
    </row>
    <row r="6" spans="1:6" ht="15.75">
      <c r="A6" s="15"/>
      <c r="B6" s="15"/>
      <c r="C6" s="15"/>
      <c r="D6" s="15"/>
      <c r="E6" s="15"/>
      <c r="F6" s="15"/>
    </row>
    <row r="7" spans="1:6" ht="15.75">
      <c r="A7" s="15"/>
      <c r="B7" s="15"/>
      <c r="C7" s="15"/>
      <c r="D7" s="15"/>
      <c r="E7" s="15"/>
      <c r="F7" s="15"/>
    </row>
    <row r="8" spans="1:7" ht="15.75">
      <c r="A8" s="15"/>
      <c r="B8" s="15"/>
      <c r="C8" s="15"/>
      <c r="D8" s="15"/>
      <c r="E8" s="15"/>
      <c r="F8" s="15"/>
      <c r="G8" t="s">
        <v>0</v>
      </c>
    </row>
    <row r="9" spans="1:6" s="1" customFormat="1" ht="16.5">
      <c r="A9" s="14" t="s">
        <v>28</v>
      </c>
      <c r="B9" s="3"/>
      <c r="C9" s="3"/>
      <c r="D9" s="3"/>
      <c r="E9" s="3"/>
      <c r="F9" s="2" t="s">
        <v>0</v>
      </c>
    </row>
    <row r="10" spans="1:8" s="1" customFormat="1" ht="16.5">
      <c r="A10" s="2"/>
      <c r="B10" s="3" t="s">
        <v>5</v>
      </c>
      <c r="C10" s="3"/>
      <c r="D10" s="4" t="s">
        <v>0</v>
      </c>
      <c r="E10" s="4">
        <v>893292988.11</v>
      </c>
      <c r="F10" s="15" t="s">
        <v>0</v>
      </c>
      <c r="G10" s="10" t="s">
        <v>0</v>
      </c>
      <c r="H10" s="11" t="s">
        <v>0</v>
      </c>
    </row>
    <row r="11" spans="1:8" s="1" customFormat="1" ht="16.5">
      <c r="A11" s="2"/>
      <c r="B11" s="3" t="s">
        <v>24</v>
      </c>
      <c r="C11" s="3"/>
      <c r="D11" s="4">
        <f>933081.21+1971000+35157</f>
        <v>2939238.21</v>
      </c>
      <c r="E11" s="3"/>
      <c r="F11" s="15"/>
      <c r="G11" s="10"/>
      <c r="H11" s="11"/>
    </row>
    <row r="12" spans="1:8" s="1" customFormat="1" ht="18">
      <c r="A12" s="2"/>
      <c r="B12" s="3" t="s">
        <v>32</v>
      </c>
      <c r="C12" s="4"/>
      <c r="D12" s="5">
        <v>80102925.22</v>
      </c>
      <c r="E12" s="17">
        <f>+D12+D11</f>
        <v>83042163.42999999</v>
      </c>
      <c r="F12" s="18">
        <f>+E10-E12</f>
        <v>810250824.6800001</v>
      </c>
      <c r="G12" s="2"/>
      <c r="H12" s="24"/>
    </row>
    <row r="13" spans="1:10" s="1" customFormat="1" ht="18">
      <c r="A13" s="2"/>
      <c r="B13" s="3" t="s">
        <v>59</v>
      </c>
      <c r="C13" s="4"/>
      <c r="D13" s="4" t="s">
        <v>0</v>
      </c>
      <c r="E13" s="17"/>
      <c r="F13" s="7">
        <v>5633941.19</v>
      </c>
      <c r="G13" s="2"/>
      <c r="H13" s="6"/>
      <c r="I13" s="7"/>
      <c r="J13" s="7"/>
    </row>
    <row r="14" spans="1:10" s="1" customFormat="1" ht="16.5">
      <c r="A14" s="2"/>
      <c r="B14" s="3" t="s">
        <v>56</v>
      </c>
      <c r="C14" s="3"/>
      <c r="D14" s="3" t="s">
        <v>0</v>
      </c>
      <c r="E14" s="4" t="s">
        <v>0</v>
      </c>
      <c r="F14" s="7">
        <v>3454267.23</v>
      </c>
      <c r="G14" s="2"/>
      <c r="H14" s="6"/>
      <c r="I14" s="7"/>
      <c r="J14" s="7"/>
    </row>
    <row r="15" spans="1:10" s="1" customFormat="1" ht="16.5">
      <c r="A15" s="2"/>
      <c r="B15" s="3" t="s">
        <v>19</v>
      </c>
      <c r="C15" s="3"/>
      <c r="D15" s="3"/>
      <c r="E15" s="4" t="s">
        <v>0</v>
      </c>
      <c r="F15" s="24">
        <v>148.47</v>
      </c>
      <c r="G15" s="2"/>
      <c r="H15" s="6"/>
      <c r="I15" s="7"/>
      <c r="J15" s="7"/>
    </row>
    <row r="16" spans="1:10" s="1" customFormat="1" ht="16.5">
      <c r="A16" s="2"/>
      <c r="B16" s="2" t="s">
        <v>68</v>
      </c>
      <c r="C16" s="3"/>
      <c r="D16" s="3"/>
      <c r="E16" s="4"/>
      <c r="F16" s="7">
        <v>16598.45</v>
      </c>
      <c r="G16" s="2"/>
      <c r="H16" s="6"/>
      <c r="I16" s="7"/>
      <c r="J16" s="7"/>
    </row>
    <row r="17" spans="1:10" s="1" customFormat="1" ht="18">
      <c r="A17" s="2"/>
      <c r="B17" s="3" t="s">
        <v>33</v>
      </c>
      <c r="C17" s="3"/>
      <c r="D17" s="3"/>
      <c r="E17" s="4" t="s">
        <v>0</v>
      </c>
      <c r="F17" s="27">
        <v>35095</v>
      </c>
      <c r="G17" s="2"/>
      <c r="H17" s="6"/>
      <c r="I17" s="7"/>
      <c r="J17" s="7"/>
    </row>
    <row r="18" spans="1:10" s="1" customFormat="1" ht="18">
      <c r="A18" s="14" t="s">
        <v>29</v>
      </c>
      <c r="B18" s="3"/>
      <c r="C18" s="3"/>
      <c r="D18" s="3"/>
      <c r="E18" s="5"/>
      <c r="F18" s="12">
        <f>SUM(F12:F17)</f>
        <v>819390875.0200002</v>
      </c>
      <c r="G18" s="2"/>
      <c r="H18" s="6"/>
      <c r="I18" s="7"/>
      <c r="J18" s="7"/>
    </row>
    <row r="19" spans="1:10" s="1" customFormat="1" ht="16.5">
      <c r="A19" s="2" t="s">
        <v>30</v>
      </c>
      <c r="B19" s="2"/>
      <c r="C19" s="6"/>
      <c r="D19" s="6"/>
      <c r="E19" s="7"/>
      <c r="F19" s="12" t="s">
        <v>0</v>
      </c>
      <c r="G19" s="2"/>
      <c r="H19" s="6"/>
      <c r="I19" s="7"/>
      <c r="J19" s="7"/>
    </row>
    <row r="20" spans="1:6" s="1" customFormat="1" ht="16.5">
      <c r="A20" s="14" t="s">
        <v>31</v>
      </c>
      <c r="B20" s="2"/>
      <c r="C20" s="6"/>
      <c r="D20" s="6"/>
      <c r="E20" s="7"/>
      <c r="F20" s="2"/>
    </row>
    <row r="21" spans="1:6" s="1" customFormat="1" ht="16.5">
      <c r="A21" s="2"/>
      <c r="B21" s="2" t="s">
        <v>34</v>
      </c>
      <c r="C21" s="20" t="s">
        <v>0</v>
      </c>
      <c r="D21" s="7"/>
      <c r="E21" s="7">
        <v>30087287.42</v>
      </c>
      <c r="F21" s="2"/>
    </row>
    <row r="22" spans="1:6" s="1" customFormat="1" ht="16.5">
      <c r="A22" s="2"/>
      <c r="B22" s="2" t="s">
        <v>35</v>
      </c>
      <c r="C22" s="20" t="s">
        <v>0</v>
      </c>
      <c r="D22" s="7"/>
      <c r="E22" s="7">
        <v>584632.7</v>
      </c>
      <c r="F22" s="2"/>
    </row>
    <row r="23" spans="1:6" s="1" customFormat="1" ht="16.5">
      <c r="A23" s="2"/>
      <c r="B23" s="2" t="s">
        <v>36</v>
      </c>
      <c r="C23" s="2" t="s">
        <v>0</v>
      </c>
      <c r="D23" s="7"/>
      <c r="E23" s="7">
        <v>386582.18</v>
      </c>
      <c r="F23" s="2"/>
    </row>
    <row r="24" spans="1:6" s="1" customFormat="1" ht="16.5">
      <c r="A24" s="2"/>
      <c r="B24" s="2" t="s">
        <v>37</v>
      </c>
      <c r="C24" s="2" t="s">
        <v>0</v>
      </c>
      <c r="D24" s="7"/>
      <c r="E24" s="7">
        <v>3081292.48</v>
      </c>
      <c r="F24" s="2"/>
    </row>
    <row r="25" spans="1:6" s="1" customFormat="1" ht="16.5">
      <c r="A25" s="2"/>
      <c r="B25" s="2" t="s">
        <v>38</v>
      </c>
      <c r="C25" s="2" t="s">
        <v>0</v>
      </c>
      <c r="D25" s="7"/>
      <c r="E25" s="7">
        <v>354000</v>
      </c>
      <c r="F25" s="2"/>
    </row>
    <row r="26" spans="1:6" s="1" customFormat="1" ht="16.5">
      <c r="A26" s="2"/>
      <c r="B26" s="2" t="s">
        <v>39</v>
      </c>
      <c r="C26" s="2" t="s">
        <v>0</v>
      </c>
      <c r="D26" s="7"/>
      <c r="E26" s="7">
        <v>314389.94</v>
      </c>
      <c r="F26" s="2"/>
    </row>
    <row r="27" spans="1:6" s="1" customFormat="1" ht="16.5">
      <c r="A27" s="2"/>
      <c r="B27" s="2" t="s">
        <v>20</v>
      </c>
      <c r="C27" s="2" t="s">
        <v>0</v>
      </c>
      <c r="D27" s="7"/>
      <c r="E27" s="7">
        <v>492000</v>
      </c>
      <c r="F27" s="2"/>
    </row>
    <row r="28" spans="1:6" s="1" customFormat="1" ht="16.5">
      <c r="A28" s="2"/>
      <c r="B28" s="2" t="s">
        <v>73</v>
      </c>
      <c r="C28" s="2" t="s">
        <v>0</v>
      </c>
      <c r="D28" s="7"/>
      <c r="E28" s="7">
        <v>12360</v>
      </c>
      <c r="F28" s="2"/>
    </row>
    <row r="29" spans="1:6" s="1" customFormat="1" ht="16.5">
      <c r="A29" s="2"/>
      <c r="B29" s="2" t="s">
        <v>13</v>
      </c>
      <c r="C29" s="2" t="s">
        <v>0</v>
      </c>
      <c r="D29" s="7"/>
      <c r="E29" s="7">
        <v>246500</v>
      </c>
      <c r="F29" s="2"/>
    </row>
    <row r="30" spans="1:6" s="1" customFormat="1" ht="16.5">
      <c r="A30" s="2"/>
      <c r="B30" s="2" t="s">
        <v>12</v>
      </c>
      <c r="C30" s="2" t="s">
        <v>0</v>
      </c>
      <c r="D30" s="7"/>
      <c r="E30" s="7">
        <v>93788.72</v>
      </c>
      <c r="F30" s="2"/>
    </row>
    <row r="31" spans="1:6" s="1" customFormat="1" ht="16.5">
      <c r="A31" s="2" t="s">
        <v>0</v>
      </c>
      <c r="B31" s="2" t="s">
        <v>60</v>
      </c>
      <c r="C31" s="2" t="s">
        <v>0</v>
      </c>
      <c r="D31" s="7"/>
      <c r="E31" s="7">
        <v>610000</v>
      </c>
      <c r="F31" s="2"/>
    </row>
    <row r="32" spans="1:6" s="1" customFormat="1" ht="16.5">
      <c r="A32" s="2"/>
      <c r="B32" s="2" t="s">
        <v>74</v>
      </c>
      <c r="C32" s="2" t="s">
        <v>0</v>
      </c>
      <c r="D32" s="7"/>
      <c r="E32" s="7">
        <v>2519542</v>
      </c>
      <c r="F32" s="2"/>
    </row>
    <row r="33" spans="1:6" s="1" customFormat="1" ht="16.5">
      <c r="A33" s="2"/>
      <c r="B33" s="2" t="s">
        <v>40</v>
      </c>
      <c r="C33" s="2" t="s">
        <v>0</v>
      </c>
      <c r="D33" s="7"/>
      <c r="E33" s="7">
        <v>3483943.12</v>
      </c>
      <c r="F33" s="2"/>
    </row>
    <row r="34" spans="1:6" s="1" customFormat="1" ht="16.5">
      <c r="A34" s="2"/>
      <c r="B34" s="2" t="s">
        <v>41</v>
      </c>
      <c r="C34" s="2" t="s">
        <v>0</v>
      </c>
      <c r="D34" s="7"/>
      <c r="E34" s="7">
        <v>146900</v>
      </c>
      <c r="F34" s="12" t="s">
        <v>0</v>
      </c>
    </row>
    <row r="35" spans="1:6" s="1" customFormat="1" ht="16.5">
      <c r="A35" s="2"/>
      <c r="B35" s="2" t="s">
        <v>42</v>
      </c>
      <c r="C35" s="2"/>
      <c r="D35" s="7"/>
      <c r="E35" s="7">
        <v>332850</v>
      </c>
      <c r="F35" s="12"/>
    </row>
    <row r="36" spans="1:6" s="1" customFormat="1" ht="16.5">
      <c r="A36" s="2"/>
      <c r="B36" s="2" t="s">
        <v>14</v>
      </c>
      <c r="C36" s="2"/>
      <c r="D36" s="7"/>
      <c r="E36" s="7">
        <v>149148.71</v>
      </c>
      <c r="F36" s="12">
        <f>SUM(E21:E36)</f>
        <v>42895217.269999996</v>
      </c>
    </row>
    <row r="37" spans="1:6" s="1" customFormat="1" ht="16.5">
      <c r="A37" s="14"/>
      <c r="B37" s="2" t="s">
        <v>75</v>
      </c>
      <c r="C37" s="2"/>
      <c r="D37" s="7" t="s">
        <v>0</v>
      </c>
      <c r="E37" s="7">
        <v>1226037.89</v>
      </c>
      <c r="F37" s="2"/>
    </row>
    <row r="38" spans="1:6" s="1" customFormat="1" ht="16.5">
      <c r="A38" s="14"/>
      <c r="B38" s="2" t="s">
        <v>43</v>
      </c>
      <c r="C38" s="2"/>
      <c r="D38" s="7" t="s">
        <v>0</v>
      </c>
      <c r="E38" s="7">
        <v>13303008.36</v>
      </c>
      <c r="F38" s="2"/>
    </row>
    <row r="39" spans="1:6" s="1" customFormat="1" ht="16.5">
      <c r="A39" s="14"/>
      <c r="B39" s="2" t="s">
        <v>15</v>
      </c>
      <c r="C39" s="2"/>
      <c r="D39" s="7" t="s">
        <v>0</v>
      </c>
      <c r="E39" s="7">
        <v>31783768.6</v>
      </c>
      <c r="F39" s="2"/>
    </row>
    <row r="40" spans="1:6" s="1" customFormat="1" ht="16.5">
      <c r="A40" s="14"/>
      <c r="B40" s="2" t="s">
        <v>69</v>
      </c>
      <c r="C40" s="2"/>
      <c r="D40" s="7" t="s">
        <v>0</v>
      </c>
      <c r="E40" s="7">
        <v>32786.4</v>
      </c>
      <c r="F40" s="2"/>
    </row>
    <row r="41" spans="1:6" s="1" customFormat="1" ht="16.5">
      <c r="A41" s="14"/>
      <c r="B41" s="2" t="s">
        <v>10</v>
      </c>
      <c r="C41" s="2"/>
      <c r="D41" s="7" t="s">
        <v>0</v>
      </c>
      <c r="E41" s="7">
        <v>6659696.57</v>
      </c>
      <c r="F41" s="2"/>
    </row>
    <row r="42" spans="1:6" s="1" customFormat="1" ht="16.5">
      <c r="A42" s="2" t="s">
        <v>21</v>
      </c>
      <c r="B42" s="2" t="s">
        <v>61</v>
      </c>
      <c r="C42" s="2"/>
      <c r="D42" s="7" t="s">
        <v>0</v>
      </c>
      <c r="E42" s="7">
        <f>12300+23100+5000+31115.25+37500</f>
        <v>109015.25</v>
      </c>
      <c r="F42" s="2"/>
    </row>
    <row r="43" spans="1:6" s="1" customFormat="1" ht="16.5">
      <c r="A43" s="2"/>
      <c r="B43" s="2" t="s">
        <v>2</v>
      </c>
      <c r="C43" s="2"/>
      <c r="D43" s="7" t="s">
        <v>0</v>
      </c>
      <c r="E43" s="7">
        <v>7693661.12</v>
      </c>
      <c r="F43" s="2"/>
    </row>
    <row r="44" spans="1:6" s="1" customFormat="1" ht="16.5">
      <c r="A44" s="2"/>
      <c r="B44" s="2" t="s">
        <v>44</v>
      </c>
      <c r="C44" s="2"/>
      <c r="D44" s="7" t="s">
        <v>0</v>
      </c>
      <c r="E44" s="7">
        <v>716216.3</v>
      </c>
      <c r="F44" s="2"/>
    </row>
    <row r="45" spans="1:6" s="1" customFormat="1" ht="16.5">
      <c r="A45" s="2"/>
      <c r="B45" s="2" t="s">
        <v>62</v>
      </c>
      <c r="C45" s="2"/>
      <c r="D45" s="7" t="s">
        <v>0</v>
      </c>
      <c r="E45" s="7">
        <v>23904.75</v>
      </c>
      <c r="F45" s="2"/>
    </row>
    <row r="46" spans="1:6" s="1" customFormat="1" ht="16.5">
      <c r="A46" s="2"/>
      <c r="B46" s="2" t="s">
        <v>45</v>
      </c>
      <c r="C46" s="2"/>
      <c r="D46" s="7" t="s">
        <v>0</v>
      </c>
      <c r="E46" s="7">
        <v>875426.74</v>
      </c>
      <c r="F46" s="2"/>
    </row>
    <row r="47" spans="1:6" s="1" customFormat="1" ht="16.5">
      <c r="A47" s="2"/>
      <c r="B47" s="2" t="s">
        <v>76</v>
      </c>
      <c r="C47" s="2"/>
      <c r="D47" s="7" t="s">
        <v>0</v>
      </c>
      <c r="E47" s="7">
        <v>2400</v>
      </c>
      <c r="F47" s="2"/>
    </row>
    <row r="48" spans="1:6" s="1" customFormat="1" ht="16.5">
      <c r="A48" s="2"/>
      <c r="B48" s="2" t="s">
        <v>4</v>
      </c>
      <c r="C48" s="2"/>
      <c r="D48" s="7" t="s">
        <v>0</v>
      </c>
      <c r="E48" s="7">
        <v>4519200.48</v>
      </c>
      <c r="F48" s="2"/>
    </row>
    <row r="49" spans="1:6" s="1" customFormat="1" ht="16.5">
      <c r="A49" s="2"/>
      <c r="B49" s="2" t="s">
        <v>6</v>
      </c>
      <c r="C49" s="2"/>
      <c r="D49" s="7" t="s">
        <v>0</v>
      </c>
      <c r="E49" s="7">
        <v>579329.45</v>
      </c>
      <c r="F49" s="2"/>
    </row>
    <row r="50" spans="1:6" s="1" customFormat="1" ht="16.5">
      <c r="A50" s="2"/>
      <c r="B50" s="2" t="s">
        <v>7</v>
      </c>
      <c r="C50" s="2"/>
      <c r="D50" s="7"/>
      <c r="E50" s="7">
        <v>2623034.24</v>
      </c>
      <c r="F50" s="2" t="s">
        <v>0</v>
      </c>
    </row>
    <row r="51" spans="1:6" s="1" customFormat="1" ht="16.5">
      <c r="A51" s="2"/>
      <c r="B51" s="2" t="s">
        <v>8</v>
      </c>
      <c r="C51" s="2"/>
      <c r="D51" s="7"/>
      <c r="E51" s="7">
        <v>426094</v>
      </c>
      <c r="F51" s="2"/>
    </row>
    <row r="52" spans="1:6" s="1" customFormat="1" ht="16.5">
      <c r="A52" s="2"/>
      <c r="B52" s="2" t="s">
        <v>57</v>
      </c>
      <c r="C52" s="2"/>
      <c r="D52" s="7"/>
      <c r="E52" s="7">
        <v>71762.76</v>
      </c>
      <c r="F52" s="2"/>
    </row>
    <row r="53" spans="1:6" s="1" customFormat="1" ht="16.5">
      <c r="A53" s="2"/>
      <c r="B53" s="2" t="s">
        <v>1</v>
      </c>
      <c r="C53" s="2"/>
      <c r="D53" s="7"/>
      <c r="E53" s="7">
        <v>476787.85</v>
      </c>
      <c r="F53" s="2"/>
    </row>
    <row r="54" spans="1:6" s="1" customFormat="1" ht="16.5">
      <c r="A54" s="2"/>
      <c r="B54" s="2" t="s">
        <v>63</v>
      </c>
      <c r="C54" s="2"/>
      <c r="D54" s="7"/>
      <c r="E54" s="7">
        <v>1502667.14</v>
      </c>
      <c r="F54" s="2"/>
    </row>
    <row r="55" spans="1:6" s="1" customFormat="1" ht="16.5">
      <c r="A55" s="2"/>
      <c r="B55" s="2" t="s">
        <v>46</v>
      </c>
      <c r="C55" s="2"/>
      <c r="D55" s="7"/>
      <c r="E55" s="7">
        <v>371456.07</v>
      </c>
      <c r="F55" s="2"/>
    </row>
    <row r="56" spans="1:6" s="1" customFormat="1" ht="16.5">
      <c r="A56" s="2"/>
      <c r="B56" s="2" t="s">
        <v>64</v>
      </c>
      <c r="C56" s="2"/>
      <c r="D56" s="7"/>
      <c r="E56" s="7">
        <v>14400</v>
      </c>
      <c r="F56" s="2"/>
    </row>
    <row r="57" spans="1:6" s="1" customFormat="1" ht="16.5">
      <c r="A57" s="2"/>
      <c r="B57" s="2" t="s">
        <v>70</v>
      </c>
      <c r="C57" s="2"/>
      <c r="D57" s="7"/>
      <c r="E57" s="7">
        <v>119970</v>
      </c>
      <c r="F57" s="2"/>
    </row>
    <row r="58" spans="1:6" s="1" customFormat="1" ht="16.5">
      <c r="A58" s="2"/>
      <c r="B58" s="2" t="s">
        <v>77</v>
      </c>
      <c r="C58" s="2"/>
      <c r="D58" s="7"/>
      <c r="E58" s="7">
        <v>5033341.5</v>
      </c>
      <c r="F58" s="2"/>
    </row>
    <row r="59" spans="1:6" s="1" customFormat="1" ht="16.5">
      <c r="A59" s="2"/>
      <c r="B59" s="2" t="s">
        <v>78</v>
      </c>
      <c r="C59" s="2"/>
      <c r="D59" s="7"/>
      <c r="E59" s="7">
        <v>59650</v>
      </c>
      <c r="F59" s="2"/>
    </row>
    <row r="60" spans="1:6" s="1" customFormat="1" ht="16.5">
      <c r="A60" s="2"/>
      <c r="B60" s="2" t="s">
        <v>65</v>
      </c>
      <c r="C60" s="2"/>
      <c r="D60" s="7"/>
      <c r="E60" s="7">
        <v>97617.28</v>
      </c>
      <c r="F60" s="2"/>
    </row>
    <row r="61" spans="1:6" s="1" customFormat="1" ht="16.5">
      <c r="A61" s="2"/>
      <c r="B61" s="2" t="s">
        <v>22</v>
      </c>
      <c r="C61" s="2"/>
      <c r="D61" s="7"/>
      <c r="E61" s="7">
        <v>58221</v>
      </c>
      <c r="F61" s="2"/>
    </row>
    <row r="62" spans="1:6" s="1" customFormat="1" ht="16.5">
      <c r="A62" s="2"/>
      <c r="B62" s="2" t="s">
        <v>47</v>
      </c>
      <c r="C62" s="2"/>
      <c r="D62" s="7"/>
      <c r="E62" s="7">
        <v>405954.54</v>
      </c>
      <c r="F62" s="2"/>
    </row>
    <row r="63" spans="1:6" s="1" customFormat="1" ht="16.5">
      <c r="A63" s="2"/>
      <c r="B63" s="2" t="s">
        <v>25</v>
      </c>
      <c r="C63" s="2"/>
      <c r="D63" s="7"/>
      <c r="E63" s="7">
        <v>1393432.08</v>
      </c>
      <c r="F63" s="2"/>
    </row>
    <row r="64" spans="1:6" s="1" customFormat="1" ht="16.5">
      <c r="A64" s="2"/>
      <c r="B64" s="2" t="s">
        <v>11</v>
      </c>
      <c r="C64" s="2"/>
      <c r="D64" s="7"/>
      <c r="E64" s="7">
        <v>66650060.34</v>
      </c>
      <c r="F64" s="2"/>
    </row>
    <row r="65" spans="1:6" s="1" customFormat="1" ht="16.5">
      <c r="A65" s="2"/>
      <c r="B65" s="2" t="s">
        <v>48</v>
      </c>
      <c r="C65" s="2"/>
      <c r="D65" s="7"/>
      <c r="E65" s="7">
        <v>7054557.94</v>
      </c>
      <c r="F65" s="2"/>
    </row>
    <row r="66" spans="1:6" s="1" customFormat="1" ht="16.5">
      <c r="A66" s="2"/>
      <c r="B66" s="2" t="s">
        <v>66</v>
      </c>
      <c r="C66" s="2"/>
      <c r="D66" s="7"/>
      <c r="E66" s="7">
        <f>8300+17163+15920+5550+300+600+19000+35122.01+500+9084</f>
        <v>111539.01000000001</v>
      </c>
      <c r="F66" s="2"/>
    </row>
    <row r="67" spans="1:6" s="1" customFormat="1" ht="16.5">
      <c r="A67" s="2"/>
      <c r="B67" s="2" t="s">
        <v>79</v>
      </c>
      <c r="C67" s="2"/>
      <c r="D67" s="7"/>
      <c r="E67" s="7">
        <v>36240</v>
      </c>
      <c r="F67" s="2"/>
    </row>
    <row r="68" spans="1:6" s="1" customFormat="1" ht="16.5">
      <c r="A68" s="2"/>
      <c r="B68" s="2" t="s">
        <v>80</v>
      </c>
      <c r="C68" s="2"/>
      <c r="D68" s="7"/>
      <c r="E68" s="7">
        <f>1525+9090</f>
        <v>10615</v>
      </c>
      <c r="F68" s="2"/>
    </row>
    <row r="69" spans="1:6" s="1" customFormat="1" ht="16.5">
      <c r="A69" s="2"/>
      <c r="B69" s="2" t="s">
        <v>49</v>
      </c>
      <c r="C69" s="2"/>
      <c r="D69" s="7"/>
      <c r="E69" s="7">
        <v>623169.2</v>
      </c>
      <c r="F69" s="2"/>
    </row>
    <row r="70" spans="1:6" s="1" customFormat="1" ht="16.5">
      <c r="A70" s="2"/>
      <c r="B70" s="2" t="s">
        <v>3</v>
      </c>
      <c r="C70" s="2"/>
      <c r="D70" s="7"/>
      <c r="E70" s="7">
        <v>297337052.8</v>
      </c>
      <c r="F70" s="2"/>
    </row>
    <row r="71" spans="1:6" s="1" customFormat="1" ht="16.5">
      <c r="A71" s="2"/>
      <c r="B71" s="2" t="s">
        <v>9</v>
      </c>
      <c r="C71" s="2"/>
      <c r="D71" s="7"/>
      <c r="E71" s="7">
        <v>43998.7</v>
      </c>
      <c r="F71" s="2"/>
    </row>
    <row r="72" spans="1:6" s="1" customFormat="1" ht="16.5">
      <c r="A72" s="2"/>
      <c r="B72" s="2" t="s">
        <v>16</v>
      </c>
      <c r="C72" s="2"/>
      <c r="D72" s="7"/>
      <c r="E72" s="7">
        <v>66000</v>
      </c>
      <c r="F72" s="2"/>
    </row>
    <row r="73" spans="1:6" s="1" customFormat="1" ht="16.5">
      <c r="A73" s="2"/>
      <c r="B73" s="2" t="s">
        <v>71</v>
      </c>
      <c r="C73" s="2"/>
      <c r="D73" s="7"/>
      <c r="E73" s="7">
        <v>4260</v>
      </c>
      <c r="F73" s="2"/>
    </row>
    <row r="74" spans="1:6" s="1" customFormat="1" ht="16.5">
      <c r="A74" s="2"/>
      <c r="B74" s="2" t="s">
        <v>50</v>
      </c>
      <c r="C74" s="2"/>
      <c r="D74" s="7"/>
      <c r="E74" s="7">
        <v>168779</v>
      </c>
      <c r="F74" s="2"/>
    </row>
    <row r="75" spans="1:6" s="1" customFormat="1" ht="16.5">
      <c r="A75" s="2"/>
      <c r="B75" s="2" t="s">
        <v>17</v>
      </c>
      <c r="C75" s="2"/>
      <c r="D75" s="7"/>
      <c r="E75" s="7">
        <v>113197.73</v>
      </c>
      <c r="F75" s="2"/>
    </row>
    <row r="76" spans="1:6" s="1" customFormat="1" ht="16.5">
      <c r="A76" s="2"/>
      <c r="B76" s="2" t="s">
        <v>51</v>
      </c>
      <c r="C76" s="2"/>
      <c r="D76" s="7"/>
      <c r="E76" s="7">
        <v>1948981.2</v>
      </c>
      <c r="F76" s="2"/>
    </row>
    <row r="77" spans="1:6" s="1" customFormat="1" ht="16.5">
      <c r="A77" s="2"/>
      <c r="B77" s="2" t="s">
        <v>52</v>
      </c>
      <c r="C77" s="2"/>
      <c r="D77" s="7"/>
      <c r="E77" s="7">
        <v>387309.93</v>
      </c>
      <c r="F77" s="8" t="s">
        <v>0</v>
      </c>
    </row>
    <row r="78" spans="1:6" s="1" customFormat="1" ht="16.5">
      <c r="A78" s="2" t="s">
        <v>0</v>
      </c>
      <c r="B78" s="2" t="s">
        <v>67</v>
      </c>
      <c r="C78" s="2"/>
      <c r="D78" s="7"/>
      <c r="E78" s="7">
        <v>33899.52</v>
      </c>
      <c r="F78" s="16"/>
    </row>
    <row r="79" spans="1:6" s="1" customFormat="1" ht="16.5">
      <c r="A79" s="2"/>
      <c r="B79" s="2" t="s">
        <v>53</v>
      </c>
      <c r="C79" s="2"/>
      <c r="D79" s="7"/>
      <c r="E79" s="7">
        <v>694451.08</v>
      </c>
      <c r="F79" s="13" t="s">
        <v>0</v>
      </c>
    </row>
    <row r="80" spans="1:6" s="1" customFormat="1" ht="16.5">
      <c r="A80" s="2"/>
      <c r="B80" s="2" t="s">
        <v>18</v>
      </c>
      <c r="C80" s="2"/>
      <c r="D80" s="7"/>
      <c r="E80" s="7">
        <v>1867.56</v>
      </c>
      <c r="F80" s="19" t="s">
        <v>0</v>
      </c>
    </row>
    <row r="81" spans="1:6" s="1" customFormat="1" ht="16.5">
      <c r="A81" s="2"/>
      <c r="B81" s="2" t="s">
        <v>81</v>
      </c>
      <c r="C81" s="2"/>
      <c r="D81" s="7"/>
      <c r="E81" s="7">
        <v>10713.6</v>
      </c>
      <c r="F81" s="8" t="s">
        <v>0</v>
      </c>
    </row>
    <row r="82" spans="1:6" s="1" customFormat="1" ht="16.5">
      <c r="A82" s="2"/>
      <c r="B82" s="2" t="s">
        <v>58</v>
      </c>
      <c r="C82" s="2"/>
      <c r="D82" s="8" t="s">
        <v>0</v>
      </c>
      <c r="E82" s="7">
        <v>46854.53</v>
      </c>
      <c r="F82" s="19" t="s">
        <v>0</v>
      </c>
    </row>
    <row r="83" spans="1:6" s="1" customFormat="1" ht="16.5">
      <c r="A83" s="2"/>
      <c r="B83" s="2" t="s">
        <v>82</v>
      </c>
      <c r="C83" s="2"/>
      <c r="D83" s="2"/>
      <c r="E83" s="7">
        <v>18000</v>
      </c>
      <c r="F83" s="13" t="s">
        <v>0</v>
      </c>
    </row>
    <row r="84" spans="1:6" s="1" customFormat="1" ht="16.5">
      <c r="A84" s="9"/>
      <c r="B84" s="2" t="s">
        <v>83</v>
      </c>
      <c r="C84" s="2"/>
      <c r="D84" s="2"/>
      <c r="E84" s="7">
        <v>5393.04</v>
      </c>
      <c r="F84" s="22" t="s">
        <v>0</v>
      </c>
    </row>
    <row r="85" spans="2:6" s="1" customFormat="1" ht="16.5">
      <c r="B85" s="2" t="s">
        <v>84</v>
      </c>
      <c r="C85" s="2"/>
      <c r="D85" s="8" t="s">
        <v>0</v>
      </c>
      <c r="E85" s="7">
        <v>19259.61</v>
      </c>
      <c r="F85" s="19" t="s">
        <v>0</v>
      </c>
    </row>
    <row r="86" spans="2:6" s="1" customFormat="1" ht="16.5">
      <c r="B86" s="2" t="s">
        <v>85</v>
      </c>
      <c r="C86" s="2"/>
      <c r="D86" s="7" t="s">
        <v>0</v>
      </c>
      <c r="E86" s="7">
        <v>21000</v>
      </c>
      <c r="F86" s="22" t="s">
        <v>0</v>
      </c>
    </row>
    <row r="87" spans="2:6" s="1" customFormat="1" ht="16.5">
      <c r="B87" s="2" t="s">
        <v>54</v>
      </c>
      <c r="C87" s="2"/>
      <c r="D87" s="7"/>
      <c r="E87" s="7">
        <v>14223712.11</v>
      </c>
      <c r="F87" s="22">
        <f>SUM(E37:E87)</f>
        <v>469809752.27</v>
      </c>
    </row>
    <row r="88" spans="2:6" s="1" customFormat="1" ht="16.5">
      <c r="B88" s="2" t="s">
        <v>55</v>
      </c>
      <c r="F88" s="21">
        <f>+F36+F87</f>
        <v>512704969.53999996</v>
      </c>
    </row>
    <row r="89" spans="2:6" s="1" customFormat="1" ht="17.25" thickBot="1">
      <c r="B89" s="2" t="s">
        <v>26</v>
      </c>
      <c r="E89" s="1" t="s">
        <v>0</v>
      </c>
      <c r="F89" s="26">
        <f>+F18-F88</f>
        <v>306685905.48000026</v>
      </c>
    </row>
    <row r="90" s="1" customFormat="1" ht="17.25" thickTop="1">
      <c r="F90" s="25" t="s">
        <v>0</v>
      </c>
    </row>
    <row r="91" spans="2:6" s="1" customFormat="1" ht="15">
      <c r="B91" s="1" t="s">
        <v>0</v>
      </c>
      <c r="D91" s="23" t="s">
        <v>0</v>
      </c>
      <c r="F91" s="23" t="s">
        <v>0</v>
      </c>
    </row>
    <row r="92" spans="1:4" s="1" customFormat="1" ht="15">
      <c r="A92" s="1" t="s">
        <v>86</v>
      </c>
      <c r="D92" s="23" t="s">
        <v>0</v>
      </c>
    </row>
    <row r="93" s="1" customFormat="1" ht="15">
      <c r="D93" s="23" t="s">
        <v>0</v>
      </c>
    </row>
    <row r="94" s="1" customFormat="1" ht="15">
      <c r="D94" s="23" t="s">
        <v>0</v>
      </c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>
      <c r="B161"/>
    </row>
  </sheetData>
  <sheetProtection/>
  <mergeCells count="3">
    <mergeCell ref="A3:F3"/>
    <mergeCell ref="A4:F4"/>
    <mergeCell ref="A5:F5"/>
  </mergeCells>
  <printOptions/>
  <pageMargins left="0.75" right="0.75" top="0.5" bottom="0.5" header="0.5" footer="0.5"/>
  <pageSetup horizontalDpi="180" verticalDpi="18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DSWD</cp:lastModifiedBy>
  <cp:lastPrinted>2012-02-15T07:57:51Z</cp:lastPrinted>
  <dcterms:created xsi:type="dcterms:W3CDTF">2002-02-19T07:01:56Z</dcterms:created>
  <dcterms:modified xsi:type="dcterms:W3CDTF">2001-12-31T16:31:22Z</dcterms:modified>
  <cp:category/>
  <cp:version/>
  <cp:contentType/>
  <cp:contentStatus/>
</cp:coreProperties>
</file>